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Мурзих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14" i="2" l="1"/>
  <c r="C14" i="2"/>
  <c r="C7" i="1"/>
  <c r="D7" i="1"/>
  <c r="C5" i="2"/>
  <c r="D5" i="2" l="1"/>
  <c r="D12" i="2"/>
  <c r="C12" i="2"/>
  <c r="D21" i="2" l="1"/>
  <c r="C21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<sst xmlns="http://schemas.openxmlformats.org/spreadsheetml/2006/main" count="95" uniqueCount="77">
  <si>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</si>
  <si>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</si>
  <si>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</si>
  <si>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</si>
  <si>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</si>
  <si>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</si>
  <si>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</si>
  <si>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</si>
  <si>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</si>
  <si>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</si>
  <si>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</si>
  <si>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</si>
  <si>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</si>
  <si>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</si>
  <si>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</si>
  <si>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</si>
  <si>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</si>
  <si>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</si>
  <si>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</si>
  <si>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</si>
  <si>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</si>
  <si>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</si>
  <si>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</si>
  <si>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</si>
  <si>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</si>
  <si>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</si>
  <si>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</si>
  <si>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</si>
  <si>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</si>
  <si>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</si>
  <si>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</si>
  <si>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</si>
  <si>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</si>
  <si>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</si>
  <si>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</si>
  <si>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</si>
  <si>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</si>
  <si>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</si>
  <si>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</si>
  <si>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</si>
  <si>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</si>
  <si>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</si>
  <si>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</si>
  <si>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</si>
  <si>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</si>
  <si>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</si>
  <si>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</si>
  <si>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</si>
  <si>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</si>
  <si>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</si>
  <si>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</si>
  <si>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</si>
  <si>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</si>
  <si>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</si>
  <si>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</si>
  <si>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</si>
  <si>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</si>
  <si>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</si>
  <si>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</si>
  <si>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</si>
  <si>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</si>
  <si>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</si>
  <si>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</si>
  <si>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</si>
  <si>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</si>
  <si>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</si>
  <si>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</si>
  <si>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</si>
  <si>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</si>
  <si>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</si>
  <si>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</si>
  <si>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</si>
  <si>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</si>
  <si>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</si>
  <si>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июля  2022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</si>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</sst>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5" xfId="0" applyNumberFormat="1" applyFont="1" applyBorder="1" applyAlignment="1" applyProtection="1">
      <alignment vertical="center" wrapTex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62" xfId="0" applyNumberFormat="1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0" fontId="24" fillId="24" borderId="63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showGridLines="0" tabSelected="1" view="pageBreakPreview" zoomScale="80" zoomScaleNormal="100" zoomScaleSheetLayoutView="80" workbookViewId="0">
      <selection activeCell="U8" sqref="T8:U8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7" width="9.140625" style="22"/>
    <col min="128" max="129" width="72.140625" style="22" hidden="1" customWidth="1"/>
    <col min="130" max="16384" width="9.140625" style="22"/>
  </cols>
  <sheetData>
    <row r="1" spans="1:129" ht="25.5" customHeight="1" x14ac:dyDescent="0.3">
      <c r="D1" s="22" t="s">
        <v>51</v>
      </c>
    </row>
    <row r="2" spans="1:129" s="21" customFormat="1" ht="99" customHeight="1" x14ac:dyDescent="0.3">
      <c r="A2" s="102" t="s">
        <v>74</v>
      </c>
      <c r="B2" s="102"/>
      <c r="C2" s="102"/>
      <c r="D2" s="102"/>
    </row>
    <row r="3" spans="1:129" s="21" customFormat="1" x14ac:dyDescent="0.3">
      <c r="A3" s="103" t="s">
        <v>52</v>
      </c>
      <c r="B3" s="103"/>
      <c r="D3" s="23"/>
    </row>
    <row r="4" spans="1:129" s="21" customFormat="1" ht="21" thickBot="1" x14ac:dyDescent="0.35">
      <c r="A4" s="104" t="s">
        <v>6</v>
      </c>
      <c r="B4" s="104"/>
      <c r="C4" s="104"/>
      <c r="D4" s="24"/>
    </row>
    <row r="5" spans="1:129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29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29" ht="35.25" customHeight="1" thickBot="1" x14ac:dyDescent="0.35">
      <c r="A7" s="95" t="s">
        <v>1</v>
      </c>
      <c r="B7" s="96" t="s">
        <v>4</v>
      </c>
      <c r="C7" s="97">
        <f>SUM(C8:C16)</f>
        <v>3317438.76</v>
      </c>
      <c r="D7" s="98">
        <f>SUM(D8:D16)</f>
        <v>2255737.2200000002</v>
      </c>
    </row>
    <row r="8" spans="1:129" ht="46.5" customHeight="1" x14ac:dyDescent="0.3">
      <c r="A8" s="100" t="s">
        <v>12</v>
      </c>
      <c r="B8" s="93" t="s">
        <v>13</v>
      </c>
      <c r="C8" s="101">
        <v>16000</v>
      </c>
      <c r="D8" s="101">
        <v>10719.8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</row>
    <row r="9" spans="1:129" ht="46.5" customHeight="1" x14ac:dyDescent="0.3">
      <c r="A9" s="99" t="s">
        <v>14</v>
      </c>
      <c r="B9" s="32" t="s">
        <v>15</v>
      </c>
      <c r="C9" s="33">
        <v>9000</v>
      </c>
      <c r="D9" s="33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ht="46.5" customHeight="1" x14ac:dyDescent="0.3">
      <c r="A10" s="99" t="s">
        <v>16</v>
      </c>
      <c r="B10" s="32" t="s">
        <v>17</v>
      </c>
      <c r="C10" s="33">
        <v>21000</v>
      </c>
      <c r="D10" s="33">
        <v>5428.64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ht="46.5" customHeight="1" x14ac:dyDescent="0.3">
      <c r="A11" s="99" t="s">
        <v>42</v>
      </c>
      <c r="B11" s="32" t="s">
        <v>17</v>
      </c>
      <c r="C11" s="33">
        <v>137600</v>
      </c>
      <c r="D11" s="33">
        <v>365247.83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ht="46.5" customHeight="1" x14ac:dyDescent="0.3">
      <c r="A12" s="99" t="s">
        <v>18</v>
      </c>
      <c r="B12" s="32" t="s">
        <v>19</v>
      </c>
      <c r="C12" s="33">
        <v>1000</v>
      </c>
      <c r="D12" s="33">
        <v>350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ht="97.5" customHeight="1" x14ac:dyDescent="0.3">
      <c r="A13" s="99" t="s">
        <v>20</v>
      </c>
      <c r="B13" s="32" t="s">
        <v>21</v>
      </c>
      <c r="C13" s="33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ht="91.5" customHeight="1" x14ac:dyDescent="0.3">
      <c r="A14" s="99" t="s">
        <v>76</v>
      </c>
      <c r="B14" s="32" t="s">
        <v>75</v>
      </c>
      <c r="C14" s="33"/>
      <c r="D14" s="33">
        <v>2662.88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ht="91.5" customHeight="1" x14ac:dyDescent="0.3">
      <c r="A15" s="99" t="s">
        <v>48</v>
      </c>
      <c r="B15" s="32" t="s">
        <v>47</v>
      </c>
      <c r="C15" s="33">
        <v>157000</v>
      </c>
      <c r="D15" s="33">
        <v>157000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ht="81" x14ac:dyDescent="0.3">
      <c r="A16" s="99" t="s">
        <v>22</v>
      </c>
      <c r="B16" s="32" t="s">
        <v>23</v>
      </c>
      <c r="C16" s="33">
        <v>2975838.76</v>
      </c>
      <c r="D16" s="33">
        <v>1714328.07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"/>
  <sheetViews>
    <sheetView showGridLines="0" view="pageBreakPreview" zoomScale="70" zoomScaleNormal="100" zoomScaleSheetLayoutView="70" workbookViewId="0">
      <selection activeCell="M7" sqref="M7"/>
    </sheetView>
  </sheetViews>
  <sheetFormatPr defaultRowHeight="20.25" x14ac:dyDescent="0.3"/>
  <cols>
    <col min="1" max="1" width="79.28515625" style="90" customWidth="1"/>
    <col min="2" max="2" width="60.5703125" style="90" customWidth="1"/>
    <col min="3" max="4" width="36.28515625" style="90" customWidth="1"/>
    <col min="5" max="16384" width="9.140625" style="49"/>
  </cols>
  <sheetData>
    <row r="1" spans="1:104" ht="53.25" customHeight="1" thickBot="1" x14ac:dyDescent="0.35">
      <c r="A1" s="105" t="s">
        <v>5</v>
      </c>
      <c r="B1" s="105"/>
      <c r="C1" s="105"/>
      <c r="D1" s="105"/>
    </row>
    <row r="2" spans="1:104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4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4" ht="41.25" customHeight="1" thickBot="1" x14ac:dyDescent="0.35">
      <c r="A4" s="57" t="s">
        <v>2</v>
      </c>
      <c r="B4" s="58" t="s">
        <v>4</v>
      </c>
      <c r="C4" s="59">
        <f>C5+C10+C12+C14+C18+C21</f>
        <v>3317438.76</v>
      </c>
      <c r="D4" s="59">
        <f>D5+D10+D12+D14+D18+D21</f>
        <v>1590404.83</v>
      </c>
    </row>
    <row r="5" spans="1:104" ht="54" customHeight="1" thickBot="1" x14ac:dyDescent="0.35">
      <c r="A5" s="60" t="s">
        <v>8</v>
      </c>
      <c r="B5" s="61" t="s">
        <v>9</v>
      </c>
      <c r="C5" s="62">
        <f>SUM(C6:C9)</f>
        <v>1594180.8599999999</v>
      </c>
      <c r="D5" s="63">
        <f>SUM(D6:D9)</f>
        <v>844638.56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</row>
    <row r="6" spans="1:104" ht="65.25" customHeight="1" x14ac:dyDescent="0.3">
      <c r="A6" s="65" t="s">
        <v>10</v>
      </c>
      <c r="B6" s="66" t="s">
        <v>24</v>
      </c>
      <c r="C6" s="33">
        <v>517780.86</v>
      </c>
      <c r="D6" s="33">
        <v>285939.77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</row>
    <row r="7" spans="1:104" ht="73.5" customHeight="1" x14ac:dyDescent="0.3">
      <c r="A7" s="67" t="s">
        <v>25</v>
      </c>
      <c r="B7" s="32" t="s">
        <v>26</v>
      </c>
      <c r="C7" s="33">
        <v>564480</v>
      </c>
      <c r="D7" s="33">
        <v>280194.78999999998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</row>
    <row r="8" spans="1:104" ht="43.5" customHeight="1" x14ac:dyDescent="0.3">
      <c r="A8" s="68" t="s">
        <v>67</v>
      </c>
      <c r="B8" s="32" t="s">
        <v>66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</row>
    <row r="9" spans="1:104" ht="51" customHeight="1" thickBot="1" x14ac:dyDescent="0.35">
      <c r="A9" s="69" t="s">
        <v>27</v>
      </c>
      <c r="B9" s="34" t="s">
        <v>28</v>
      </c>
      <c r="C9" s="33">
        <v>511920</v>
      </c>
      <c r="D9" s="33">
        <v>278504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</row>
    <row r="10" spans="1:104" ht="51" customHeight="1" thickBot="1" x14ac:dyDescent="0.35">
      <c r="A10" s="60" t="s">
        <v>29</v>
      </c>
      <c r="B10" s="61" t="s">
        <v>30</v>
      </c>
      <c r="C10" s="62">
        <f>SUM(C11)</f>
        <v>103800</v>
      </c>
      <c r="D10" s="63">
        <f>SUM(D11)</f>
        <v>43552.36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</row>
    <row r="11" spans="1:104" ht="51" customHeight="1" thickBot="1" x14ac:dyDescent="0.35">
      <c r="A11" s="94" t="s">
        <v>31</v>
      </c>
      <c r="B11" s="80" t="s">
        <v>32</v>
      </c>
      <c r="C11" s="33">
        <v>103800</v>
      </c>
      <c r="D11" s="33">
        <v>43552.36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</row>
    <row r="12" spans="1:104" ht="59.25" customHeight="1" thickBot="1" x14ac:dyDescent="0.35">
      <c r="A12" s="70" t="s">
        <v>71</v>
      </c>
      <c r="B12" s="61" t="s">
        <v>70</v>
      </c>
      <c r="C12" s="71">
        <f>SUM(C13)</f>
        <v>0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</row>
    <row r="13" spans="1:104" ht="51" customHeight="1" thickBot="1" x14ac:dyDescent="0.35">
      <c r="A13" s="72" t="s">
        <v>68</v>
      </c>
      <c r="B13" s="73" t="s">
        <v>69</v>
      </c>
      <c r="C13" s="33"/>
      <c r="D13" s="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</row>
    <row r="14" spans="1:104" ht="51" customHeight="1" thickBot="1" x14ac:dyDescent="0.35">
      <c r="A14" s="60" t="s">
        <v>43</v>
      </c>
      <c r="B14" s="61" t="s">
        <v>44</v>
      </c>
      <c r="C14" s="62">
        <f>SUM(C15:C17)</f>
        <v>1071084.3500000001</v>
      </c>
      <c r="D14" s="62">
        <f>SUM(D15:D17)</f>
        <v>491436.76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</row>
    <row r="15" spans="1:104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</row>
    <row r="16" spans="1:104" ht="51" customHeight="1" x14ac:dyDescent="0.3">
      <c r="A16" s="92" t="s">
        <v>45</v>
      </c>
      <c r="B16" s="93" t="s">
        <v>46</v>
      </c>
      <c r="C16" s="33">
        <v>1045282.35</v>
      </c>
      <c r="D16" s="33">
        <v>484366.76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</row>
    <row r="17" spans="1:104" ht="51" customHeight="1" thickBot="1" x14ac:dyDescent="0.35">
      <c r="A17" s="69" t="s">
        <v>50</v>
      </c>
      <c r="B17" s="34" t="s">
        <v>49</v>
      </c>
      <c r="C17" s="33">
        <v>25802</v>
      </c>
      <c r="D17" s="33">
        <v>7070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</row>
    <row r="18" spans="1:104" ht="51" customHeight="1" thickBot="1" x14ac:dyDescent="0.35">
      <c r="A18" s="60" t="s">
        <v>33</v>
      </c>
      <c r="B18" s="61" t="s">
        <v>34</v>
      </c>
      <c r="C18" s="62">
        <f>SUM(C19:C20)</f>
        <v>548373.55000000005</v>
      </c>
      <c r="D18" s="63">
        <f>SUM(D19:D20)</f>
        <v>210777.15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</row>
    <row r="19" spans="1:104" ht="51" customHeight="1" x14ac:dyDescent="0.3">
      <c r="A19" s="65" t="s">
        <v>35</v>
      </c>
      <c r="B19" s="74" t="s">
        <v>36</v>
      </c>
      <c r="C19" s="7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</row>
    <row r="20" spans="1:104" ht="51" customHeight="1" thickBot="1" x14ac:dyDescent="0.35">
      <c r="A20" s="77" t="s">
        <v>37</v>
      </c>
      <c r="B20" s="78" t="s">
        <v>38</v>
      </c>
      <c r="C20" s="33">
        <v>548373.55000000005</v>
      </c>
      <c r="D20" s="33">
        <v>210777.15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</row>
    <row r="21" spans="1:104" ht="51" customHeight="1" thickBot="1" x14ac:dyDescent="0.35">
      <c r="A21" s="91" t="s">
        <v>65</v>
      </c>
      <c r="B21" s="61" t="s">
        <v>64</v>
      </c>
      <c r="C21" s="62">
        <f>SUM(C22:C23)</f>
        <v>0</v>
      </c>
      <c r="D21" s="63">
        <f>SUM(D22:D23)</f>
        <v>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</row>
    <row r="22" spans="1:104" ht="51" customHeight="1" thickBot="1" x14ac:dyDescent="0.35">
      <c r="A22" s="79" t="s">
        <v>65</v>
      </c>
      <c r="B22" s="80" t="s">
        <v>64</v>
      </c>
      <c r="C22" s="33"/>
      <c r="D22" s="3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</row>
    <row r="23" spans="1:104" s="85" customFormat="1" ht="51" customHeight="1" thickBot="1" x14ac:dyDescent="0.35">
      <c r="A23" s="81"/>
      <c r="B23" s="82"/>
      <c r="C23" s="83"/>
      <c r="D23" s="84"/>
    </row>
    <row r="24" spans="1:104" ht="51" customHeight="1" thickBot="1" x14ac:dyDescent="0.35">
      <c r="A24" s="86" t="s">
        <v>3</v>
      </c>
      <c r="B24" s="87" t="s">
        <v>4</v>
      </c>
      <c r="C24" s="88"/>
      <c r="D24" s="8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K18" sqref="K18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6" t="s">
        <v>55</v>
      </c>
      <c r="B1" s="106"/>
      <c r="C1" s="106"/>
      <c r="D1" s="106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0</v>
      </c>
      <c r="D5" s="42">
        <f>H5</f>
        <v>665332.39000000013</v>
      </c>
      <c r="E5" s="6"/>
      <c r="F5" s="6"/>
      <c r="G5" s="5">
        <f>Доходы!C7-Расходы!C4</f>
        <v>0</v>
      </c>
      <c r="H5" s="5">
        <f>Доходы!D7-Расходы!D4</f>
        <v>665332.39000000013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0</v>
      </c>
      <c r="D7" s="48">
        <f>H5</f>
        <v>665332.39000000013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0</v>
      </c>
      <c r="D8" s="42">
        <f>H5</f>
        <v>665332.39000000013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2022-07-29T13:11:06Z</dcterms:modified>
</cp:coreProperties>
</file>