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Расходы!$A$1:$D$25</definedName>
  </definedNames>
  <calcPr calcId="145621"/>
</workbook>
</file>

<file path=xl/calcChain.xml><?xml version="1.0" encoding="utf-8"?>
<calcChain xmlns="http://schemas.openxmlformats.org/spreadsheetml/2006/main">
  <c r="C5" i="2" l="1"/>
  <c r="D5" i="2"/>
  <c r="D12" i="2"/>
  <c r="C12" i="2"/>
  <c r="C7" i="1"/>
  <c r="D7" i="1"/>
  <c r="D18" i="2"/>
  <c r="C18" i="2"/>
  <c r="D15" i="2"/>
  <c r="C15" i="2"/>
  <c r="D10" i="2" l="1"/>
  <c r="D4" i="2" s="1"/>
  <c r="H5" i="3" s="1"/>
  <c r="C10" i="2"/>
  <c r="C4" i="2" s="1"/>
  <c r="G5" i="3" s="1"/>
</calcChain>
</file>

<file path=xl/sharedStrings.xml><?xml version="1.0" encoding="utf-8"?>
<sst xmlns="http://schemas.openxmlformats.org/spreadsheetml/2006/main" count="89" uniqueCount="71">
  <si>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</si>
  <si>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</si>
  <si>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</si>
  <si>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</si>
  <si>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</si>
  <si>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</si>
  <si>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</si>
  <si>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</si>
  <si>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</si>
  <si>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</si>
  <si>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</si>
  <si>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</si>
  <si>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</si>
  <si>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</si>
  <si>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</si>
  <si>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</si>
  <si>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</si>
  <si>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</si>
  <si>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</si>
  <si>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</si>
  <si>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</si>
  <si>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</si>
  <si>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</si>
  <si>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</si>
  <si>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</si>
  <si>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</si>
  <si>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</si>
  <si>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</si>
  <si>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</si>
  <si>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</si>
  <si>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</si>
  <si>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</si>
  <si>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</si>
  <si>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</si>
  <si>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</si>
  <si>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</si>
  <si>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</si>
  <si>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</si>
  <si>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</si>
  <si>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</si>
  <si>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</si>
  <si>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</si>
  <si>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</si>
  <si>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</si>
  <si>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</si>
  <si>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</si>
  <si>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</si>
  <si>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</si>
  <si>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</si>
  <si>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</si>
  <si>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</si>
  <si>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</si>
  <si>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</si>
  <si>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</si>
  <si>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</si>
  <si>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</si>
  <si>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</si>
  <si>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</si>
  <si>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</si>
  <si>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</si>
  <si>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</si>
  <si>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</si>
  <si>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</si>
  <si>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</si>
  <si>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</si>
  <si>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</si>
  <si>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</si>
  <si>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</si>
  <si>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за  2017 год</t>
  </si>
  <si>
    <t>000 0107 0000000 000 000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</si>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</sst>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/>
    <xf numFmtId="49" fontId="20" fillId="0" borderId="0" xfId="0" applyNumberFormat="1" applyFont="1"/>
    <xf numFmtId="49" fontId="22" fillId="0" borderId="0" xfId="0" applyNumberFormat="1" applyFont="1" applyFill="1"/>
    <xf numFmtId="49" fontId="22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/>
    <xf numFmtId="49" fontId="22" fillId="0" borderId="0" xfId="0" applyNumberFormat="1" applyFont="1"/>
    <xf numFmtId="49" fontId="21" fillId="24" borderId="33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wrapText="1" shrinkToFit="1"/>
    </xf>
    <xf numFmtId="49" fontId="22" fillId="24" borderId="12" xfId="0" applyNumberFormat="1" applyFont="1" applyFill="1" applyBorder="1" applyAlignment="1">
      <alignment horizontal="center" vertical="center" wrapText="1" shrinkToFit="1"/>
    </xf>
    <xf numFmtId="4" fontId="22" fillId="0" borderId="29" xfId="0" applyNumberFormat="1" applyFont="1" applyBorder="1" applyAlignment="1" applyProtection="1">
      <alignment horizontal="right" vertical="center" wrapText="1"/>
    </xf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0" xfId="0" applyNumberFormat="1" applyFont="1"/>
    <xf numFmtId="49" fontId="23" fillId="0" borderId="14" xfId="0" applyNumberFormat="1" applyFont="1" applyBorder="1" applyAlignment="1">
      <alignment horizontal="center" vertical="center"/>
    </xf>
    <xf numFmtId="49" fontId="23" fillId="0" borderId="47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vertical="center" wrapText="1"/>
    </xf>
    <xf numFmtId="49" fontId="24" fillId="0" borderId="50" xfId="0" applyNumberFormat="1" applyFont="1" applyBorder="1" applyAlignment="1">
      <alignment horizontal="center" vertical="center" wrapText="1"/>
    </xf>
    <xf numFmtId="4" fontId="24" fillId="0" borderId="51" xfId="0" applyNumberFormat="1" applyFont="1" applyFill="1" applyBorder="1" applyAlignment="1">
      <alignment horizontal="right" vertical="center" wrapText="1"/>
    </xf>
    <xf numFmtId="4" fontId="24" fillId="0" borderId="27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49" fontId="23" fillId="0" borderId="49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" fontId="23" fillId="0" borderId="51" xfId="0" applyNumberFormat="1" applyFont="1" applyFill="1" applyBorder="1" applyAlignment="1">
      <alignment horizontal="right" vertical="center" wrapText="1"/>
    </xf>
    <xf numFmtId="4" fontId="23" fillId="0" borderId="27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4" fillId="0" borderId="52" xfId="0" applyNumberFormat="1" applyFont="1" applyBorder="1" applyAlignment="1">
      <alignment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4" fontId="21" fillId="0" borderId="54" xfId="0" applyNumberFormat="1" applyFont="1" applyFill="1" applyBorder="1" applyAlignment="1">
      <alignment horizontal="right"/>
    </xf>
    <xf numFmtId="0" fontId="22" fillId="24" borderId="55" xfId="0" applyNumberFormat="1" applyFont="1" applyFill="1" applyBorder="1" applyAlignment="1">
      <alignment horizontal="left" vertical="center" wrapText="1" indent="1" shrinkToFit="1"/>
    </xf>
    <xf numFmtId="49" fontId="22" fillId="24" borderId="56" xfId="0" applyNumberFormat="1" applyFont="1" applyFill="1" applyBorder="1" applyAlignment="1">
      <alignment horizontal="center" vertical="center" wrapText="1" shrinkToFit="1"/>
    </xf>
    <xf numFmtId="0" fontId="22" fillId="24" borderId="30" xfId="0" applyNumberFormat="1" applyFont="1" applyFill="1" applyBorder="1" applyAlignment="1">
      <alignment horizontal="left" vertical="center" wrapText="1" indent="1" shrinkToFit="1"/>
    </xf>
    <xf numFmtId="4" fontId="22" fillId="0" borderId="27" xfId="0" applyNumberFormat="1" applyFont="1" applyBorder="1" applyAlignment="1" applyProtection="1">
      <alignment horizontal="right" vertical="center" wrapText="1"/>
    </xf>
    <xf numFmtId="0" fontId="22" fillId="24" borderId="31" xfId="0" applyNumberFormat="1" applyFont="1" applyFill="1" applyBorder="1" applyAlignment="1">
      <alignment horizontal="left" vertical="center" wrapText="1" indent="1" shrinkToFit="1"/>
    </xf>
    <xf numFmtId="49" fontId="22" fillId="24" borderId="28" xfId="0" applyNumberFormat="1" applyFont="1" applyFill="1" applyBorder="1" applyAlignment="1">
      <alignment horizontal="center" vertical="center" wrapText="1" shrinkToFit="1"/>
    </xf>
    <xf numFmtId="4" fontId="22" fillId="0" borderId="57" xfId="0" applyNumberFormat="1" applyFont="1" applyBorder="1" applyAlignment="1" applyProtection="1">
      <alignment horizontal="right" vertical="center" wrapText="1"/>
    </xf>
    <xf numFmtId="4" fontId="22" fillId="0" borderId="11" xfId="0" applyNumberFormat="1" applyFont="1" applyBorder="1" applyAlignment="1" applyProtection="1">
      <alignment horizontal="right" vertical="center" wrapText="1"/>
    </xf>
    <xf numFmtId="4" fontId="22" fillId="0" borderId="60" xfId="0" applyNumberFormat="1" applyFont="1" applyBorder="1" applyAlignment="1" applyProtection="1">
      <alignment horizontal="right" vertical="center" wrapText="1"/>
    </xf>
    <xf numFmtId="4" fontId="22" fillId="0" borderId="61" xfId="0" applyNumberFormat="1" applyFont="1" applyBorder="1" applyAlignment="1" applyProtection="1">
      <alignment horizontal="right" vertical="center" wrapText="1"/>
    </xf>
    <xf numFmtId="49" fontId="22" fillId="24" borderId="0" xfId="0" applyNumberFormat="1" applyFont="1" applyFill="1"/>
    <xf numFmtId="49" fontId="22" fillId="24" borderId="33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40" xfId="0" applyNumberFormat="1" applyFont="1" applyFill="1" applyBorder="1" applyAlignment="1">
      <alignment horizontal="center" vertical="center"/>
    </xf>
    <xf numFmtId="49" fontId="22" fillId="24" borderId="41" xfId="0" applyNumberFormat="1" applyFont="1" applyFill="1" applyBorder="1" applyAlignment="1">
      <alignment horizontal="center" vertical="center"/>
    </xf>
    <xf numFmtId="49" fontId="22" fillId="24" borderId="43" xfId="0" applyNumberFormat="1" applyFont="1" applyFill="1" applyBorder="1" applyAlignment="1">
      <alignment horizontal="center" vertical="center"/>
    </xf>
    <xf numFmtId="49" fontId="22" fillId="24" borderId="42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vertical="center"/>
    </xf>
    <xf numFmtId="49" fontId="21" fillId="24" borderId="19" xfId="0" applyNumberFormat="1" applyFont="1" applyFill="1" applyBorder="1" applyAlignment="1">
      <alignment horizontal="center" vertical="center"/>
    </xf>
    <xf numFmtId="4" fontId="21" fillId="24" borderId="26" xfId="0" applyNumberFormat="1" applyFont="1" applyFill="1" applyBorder="1" applyAlignment="1">
      <alignment horizontal="right"/>
    </xf>
    <xf numFmtId="49" fontId="21" fillId="24" borderId="17" xfId="0" applyNumberFormat="1" applyFont="1" applyFill="1" applyBorder="1" applyAlignment="1">
      <alignment horizontal="center" vertical="center" wrapText="1" shrinkToFit="1"/>
    </xf>
    <xf numFmtId="4" fontId="21" fillId="24" borderId="17" xfId="0" applyNumberFormat="1" applyFont="1" applyFill="1" applyBorder="1" applyAlignment="1">
      <alignment horizontal="right" wrapText="1" shrinkToFit="1"/>
    </xf>
    <xf numFmtId="49" fontId="22" fillId="24" borderId="0" xfId="0" applyNumberFormat="1" applyFont="1" applyFill="1" applyAlignment="1">
      <alignment wrapText="1" shrinkToFit="1"/>
    </xf>
    <xf numFmtId="49" fontId="22" fillId="24" borderId="57" xfId="0" applyNumberFormat="1" applyFont="1" applyFill="1" applyBorder="1" applyAlignment="1">
      <alignment horizontal="center" vertical="center" wrapText="1" shrinkToFit="1"/>
    </xf>
    <xf numFmtId="4" fontId="21" fillId="24" borderId="37" xfId="0" applyNumberFormat="1" applyFont="1" applyFill="1" applyBorder="1" applyAlignment="1">
      <alignment horizontal="right" wrapText="1" shrinkToFit="1"/>
    </xf>
    <xf numFmtId="49" fontId="22" fillId="24" borderId="25" xfId="0" applyNumberFormat="1" applyFont="1" applyFill="1" applyBorder="1" applyAlignment="1">
      <alignment horizontal="center" vertical="center" wrapText="1" shrinkToFit="1"/>
    </xf>
    <xf numFmtId="49" fontId="21" fillId="24" borderId="59" xfId="0" applyNumberFormat="1" applyFont="1" applyFill="1" applyBorder="1" applyAlignment="1">
      <alignment horizontal="center" vertical="center" wrapText="1" shrinkToFit="1"/>
    </xf>
    <xf numFmtId="4" fontId="21" fillId="24" borderId="59" xfId="0" applyNumberFormat="1" applyFont="1" applyFill="1" applyBorder="1" applyAlignment="1">
      <alignment horizontal="right" wrapText="1" shrinkToFit="1"/>
    </xf>
    <xf numFmtId="49" fontId="22" fillId="24" borderId="39" xfId="0" applyNumberFormat="1" applyFont="1" applyFill="1" applyBorder="1" applyAlignment="1">
      <alignment horizontal="center" vertical="center" wrapText="1" shrinkToFit="1"/>
    </xf>
    <xf numFmtId="49" fontId="22" fillId="24" borderId="38" xfId="0" applyNumberFormat="1" applyFont="1" applyFill="1" applyBorder="1" applyAlignment="1">
      <alignment horizontal="center" vertical="center" wrapText="1" shrinkToFit="1"/>
    </xf>
    <xf numFmtId="49" fontId="21" fillId="0" borderId="33" xfId="0" applyNumberFormat="1" applyFont="1" applyBorder="1" applyAlignment="1" applyProtection="1">
      <alignment horizontal="left" vertical="center" wrapText="1"/>
    </xf>
    <xf numFmtId="49" fontId="22" fillId="0" borderId="33" xfId="0" applyNumberFormat="1" applyFont="1" applyBorder="1" applyAlignment="1" applyProtection="1">
      <alignment horizontal="left" vertical="center" wrapText="1"/>
    </xf>
    <xf numFmtId="49" fontId="22" fillId="24" borderId="17" xfId="0" applyNumberFormat="1" applyFont="1" applyFill="1" applyBorder="1" applyAlignment="1">
      <alignment horizontal="center" vertical="center" wrapText="1" shrinkToFit="1"/>
    </xf>
    <xf numFmtId="49" fontId="22" fillId="24" borderId="34" xfId="0" applyNumberFormat="1" applyFont="1" applyFill="1" applyBorder="1" applyAlignment="1">
      <alignment horizontal="center" vertical="center"/>
    </xf>
    <xf numFmtId="4" fontId="22" fillId="24" borderId="34" xfId="0" applyNumberFormat="1" applyFont="1" applyFill="1" applyBorder="1" applyAlignment="1">
      <alignment horizontal="right"/>
    </xf>
    <xf numFmtId="4" fontId="22" fillId="24" borderId="35" xfId="0" applyNumberFormat="1" applyFont="1" applyFill="1" applyBorder="1" applyAlignment="1">
      <alignment horizontal="right"/>
    </xf>
    <xf numFmtId="49" fontId="22" fillId="24" borderId="0" xfId="0" applyNumberFormat="1" applyFont="1" applyFill="1" applyBorder="1" applyAlignment="1">
      <alignment vertical="center"/>
    </xf>
    <xf numFmtId="49" fontId="22" fillId="24" borderId="22" xfId="0" applyNumberFormat="1" applyFont="1" applyFill="1" applyBorder="1" applyAlignment="1">
      <alignment horizontal="center" vertical="center"/>
    </xf>
    <xf numFmtId="4" fontId="22" fillId="24" borderId="23" xfId="0" applyNumberFormat="1" applyFont="1" applyFill="1" applyBorder="1" applyAlignment="1">
      <alignment horizontal="right"/>
    </xf>
    <xf numFmtId="4" fontId="22" fillId="24" borderId="24" xfId="0" applyNumberFormat="1" applyFont="1" applyFill="1" applyBorder="1" applyAlignment="1">
      <alignment horizontal="right"/>
    </xf>
    <xf numFmtId="49" fontId="22" fillId="24" borderId="0" xfId="0" applyNumberFormat="1" applyFont="1" applyFill="1" applyAlignment="1">
      <alignment vertical="center"/>
    </xf>
    <xf numFmtId="49" fontId="22" fillId="0" borderId="62" xfId="0" applyNumberFormat="1" applyFont="1" applyBorder="1" applyAlignment="1" applyProtection="1">
      <alignment horizontal="left" vertical="center" wrapText="1"/>
    </xf>
    <xf numFmtId="49" fontId="22" fillId="24" borderId="12" xfId="0" applyNumberFormat="1" applyFont="1" applyFill="1" applyBorder="1" applyAlignment="1">
      <alignment vertical="center" wrapText="1" shrinkToFit="1"/>
    </xf>
    <xf numFmtId="0" fontId="21" fillId="24" borderId="33" xfId="0" applyNumberFormat="1" applyFont="1" applyFill="1" applyBorder="1" applyAlignment="1">
      <alignment horizontal="left" vertical="center" wrapText="1" shrinkToFit="1"/>
    </xf>
    <xf numFmtId="0" fontId="22" fillId="24" borderId="55" xfId="0" applyNumberFormat="1" applyFont="1" applyFill="1" applyBorder="1" applyAlignment="1">
      <alignment horizontal="left" vertical="center" wrapText="1" shrinkToFit="1"/>
    </xf>
    <xf numFmtId="0" fontId="22" fillId="24" borderId="30" xfId="0" applyNumberFormat="1" applyFont="1" applyFill="1" applyBorder="1" applyAlignment="1">
      <alignment horizontal="left" vertical="center" wrapText="1" shrinkToFit="1"/>
    </xf>
    <xf numFmtId="0" fontId="22" fillId="24" borderId="31" xfId="0" applyNumberFormat="1" applyFont="1" applyFill="1" applyBorder="1" applyAlignment="1">
      <alignment horizontal="left" vertical="center" wrapText="1" shrinkToFit="1"/>
    </xf>
    <xf numFmtId="0" fontId="22" fillId="24" borderId="40" xfId="0" applyNumberFormat="1" applyFont="1" applyFill="1" applyBorder="1" applyAlignment="1">
      <alignment horizontal="left" vertical="center" wrapText="1" shrinkToFit="1"/>
    </xf>
    <xf numFmtId="0" fontId="21" fillId="24" borderId="58" xfId="0" applyNumberFormat="1" applyFont="1" applyFill="1" applyBorder="1" applyAlignment="1">
      <alignment horizontal="left" vertical="center" wrapText="1" shrinkToFit="1"/>
    </xf>
    <xf numFmtId="0" fontId="22" fillId="24" borderId="36" xfId="0" applyNumberFormat="1" applyFont="1" applyFill="1" applyBorder="1" applyAlignment="1">
      <alignment horizontal="left" vertical="center" wrapText="1" shrinkToFit="1"/>
    </xf>
    <xf numFmtId="0" fontId="22" fillId="24" borderId="20" xfId="0" applyNumberFormat="1" applyFont="1" applyFill="1" applyBorder="1" applyAlignment="1">
      <alignment horizontal="left" vertical="center" wrapText="1" shrinkToFit="1"/>
    </xf>
    <xf numFmtId="49" fontId="22" fillId="24" borderId="32" xfId="0" applyNumberFormat="1" applyFont="1" applyFill="1" applyBorder="1" applyAlignment="1">
      <alignment horizontal="left" vertical="center" wrapText="1"/>
    </xf>
    <xf numFmtId="49" fontId="21" fillId="24" borderId="2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49" fontId="22" fillId="0" borderId="0" xfId="0" applyNumberFormat="1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32"/>
  <sheetViews>
    <sheetView showGridLines="0" tabSelected="1" view="pageBreakPreview" zoomScale="110" zoomScaleNormal="100" zoomScaleSheetLayoutView="110" workbookViewId="0">
      <selection activeCell="C9" sqref="C9"/>
    </sheetView>
  </sheetViews>
  <sheetFormatPr defaultRowHeight="18.75" x14ac:dyDescent="0.3"/>
  <cols>
    <col min="1" max="1" width="37.28515625" style="2" customWidth="1"/>
    <col min="2" max="2" width="35.140625" style="2" customWidth="1"/>
    <col min="3" max="3" width="19.7109375" style="2" customWidth="1"/>
    <col min="4" max="4" width="19.85546875" style="2" customWidth="1"/>
    <col min="5" max="5" width="10" style="5" customWidth="1"/>
    <col min="6" max="157" width="9.140625" style="5"/>
    <col min="158" max="159" width="72.140625" style="5" hidden="1" customWidth="1"/>
    <col min="160" max="16384" width="9.140625" style="5"/>
  </cols>
  <sheetData>
    <row r="1" spans="1:159" x14ac:dyDescent="0.3">
      <c r="D1" s="5" t="s">
        <v>53</v>
      </c>
    </row>
    <row r="2" spans="1:159" s="2" customFormat="1" ht="55.5" customHeight="1" x14ac:dyDescent="0.3">
      <c r="A2" s="102" t="s">
        <v>68</v>
      </c>
      <c r="B2" s="102"/>
      <c r="C2" s="102"/>
      <c r="D2" s="102"/>
    </row>
    <row r="3" spans="1:159" s="2" customFormat="1" x14ac:dyDescent="0.3">
      <c r="A3" s="103" t="s">
        <v>54</v>
      </c>
      <c r="B3" s="103"/>
      <c r="D3" s="3"/>
    </row>
    <row r="4" spans="1:159" s="2" customFormat="1" ht="19.5" thickBot="1" x14ac:dyDescent="0.35">
      <c r="A4" s="104" t="s">
        <v>6</v>
      </c>
      <c r="B4" s="104"/>
      <c r="C4" s="104"/>
      <c r="D4" s="4"/>
    </row>
    <row r="5" spans="1:159" ht="74.25" customHeight="1" thickBot="1" x14ac:dyDescent="0.35">
      <c r="A5" s="6" t="s">
        <v>0</v>
      </c>
      <c r="B5" s="7" t="s">
        <v>7</v>
      </c>
      <c r="C5" s="7" t="s">
        <v>55</v>
      </c>
      <c r="D5" s="8" t="s">
        <v>41</v>
      </c>
    </row>
    <row r="6" spans="1:159" ht="27" customHeight="1" thickBot="1" x14ac:dyDescent="0.35">
      <c r="A6" s="9">
        <v>1</v>
      </c>
      <c r="B6" s="10" t="s">
        <v>42</v>
      </c>
      <c r="C6" s="10" t="s">
        <v>11</v>
      </c>
      <c r="D6" s="11" t="s">
        <v>43</v>
      </c>
    </row>
    <row r="7" spans="1:159" ht="35.25" customHeight="1" thickBot="1" x14ac:dyDescent="0.35">
      <c r="A7" s="45" t="s">
        <v>1</v>
      </c>
      <c r="B7" s="46" t="s">
        <v>4</v>
      </c>
      <c r="C7" s="47">
        <f>C8+C9+C10+C11+C12+C13+C15+C16</f>
        <v>2795115.42</v>
      </c>
      <c r="D7" s="47">
        <f>D8+D9+D10+D11+D12+D13+D15+D16</f>
        <v>2891184.23</v>
      </c>
    </row>
    <row r="8" spans="1:159" ht="46.5" customHeight="1" x14ac:dyDescent="0.3">
      <c r="A8" s="48" t="s">
        <v>12</v>
      </c>
      <c r="B8" s="49" t="s">
        <v>13</v>
      </c>
      <c r="C8" s="54">
        <v>8000</v>
      </c>
      <c r="D8" s="55">
        <v>14584.41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</row>
    <row r="9" spans="1:159" ht="46.5" customHeight="1" x14ac:dyDescent="0.3">
      <c r="A9" s="50" t="s">
        <v>14</v>
      </c>
      <c r="B9" s="13" t="s">
        <v>15</v>
      </c>
      <c r="C9" s="14">
        <v>3000</v>
      </c>
      <c r="D9" s="51">
        <v>6660.52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</row>
    <row r="10" spans="1:159" ht="46.5" customHeight="1" x14ac:dyDescent="0.3">
      <c r="A10" s="50" t="s">
        <v>16</v>
      </c>
      <c r="B10" s="13" t="s">
        <v>17</v>
      </c>
      <c r="C10" s="14">
        <v>10000</v>
      </c>
      <c r="D10" s="51">
        <v>42875.76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</row>
    <row r="11" spans="1:159" ht="46.5" customHeight="1" x14ac:dyDescent="0.3">
      <c r="A11" s="50" t="s">
        <v>44</v>
      </c>
      <c r="B11" s="13" t="s">
        <v>17</v>
      </c>
      <c r="C11" s="14">
        <v>139000</v>
      </c>
      <c r="D11" s="51">
        <v>184430.45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</row>
    <row r="12" spans="1:159" ht="46.5" customHeight="1" x14ac:dyDescent="0.3">
      <c r="A12" s="50" t="s">
        <v>18</v>
      </c>
      <c r="B12" s="13" t="s">
        <v>19</v>
      </c>
      <c r="C12" s="14">
        <v>1000</v>
      </c>
      <c r="D12" s="51">
        <v>1690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</row>
    <row r="13" spans="1:159" ht="97.5" hidden="1" customHeight="1" x14ac:dyDescent="0.3">
      <c r="A13" s="50" t="s">
        <v>20</v>
      </c>
      <c r="B13" s="13" t="s">
        <v>21</v>
      </c>
      <c r="C13" s="14"/>
      <c r="D13" s="5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</row>
    <row r="14" spans="1:159" ht="91.5" hidden="1" customHeight="1" x14ac:dyDescent="0.3">
      <c r="A14" s="50" t="s">
        <v>22</v>
      </c>
      <c r="B14" s="13" t="s">
        <v>23</v>
      </c>
      <c r="C14" s="14"/>
      <c r="D14" s="5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</row>
    <row r="15" spans="1:159" ht="91.5" customHeight="1" x14ac:dyDescent="0.3">
      <c r="A15" s="50" t="s">
        <v>50</v>
      </c>
      <c r="B15" s="13" t="s">
        <v>49</v>
      </c>
      <c r="C15" s="14">
        <v>43800</v>
      </c>
      <c r="D15" s="51">
        <v>47200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</row>
    <row r="16" spans="1:159" ht="113.25" thickBot="1" x14ac:dyDescent="0.35">
      <c r="A16" s="52" t="s">
        <v>24</v>
      </c>
      <c r="B16" s="53" t="s">
        <v>25</v>
      </c>
      <c r="C16" s="56">
        <v>2590315.42</v>
      </c>
      <c r="D16" s="57">
        <v>2593743.09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</row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  <row r="25" s="2" customFormat="1" x14ac:dyDescent="0.3"/>
    <row r="26" s="2" customFormat="1" x14ac:dyDescent="0.3"/>
    <row r="27" s="2" customFormat="1" x14ac:dyDescent="0.3"/>
    <row r="28" s="2" customFormat="1" x14ac:dyDescent="0.3"/>
    <row r="29" s="2" customFormat="1" x14ac:dyDescent="0.3"/>
    <row r="30" s="2" customFormat="1" x14ac:dyDescent="0.3"/>
    <row r="31" s="2" customFormat="1" x14ac:dyDescent="0.3"/>
    <row r="32" s="2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9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21"/>
  <sheetViews>
    <sheetView showGridLines="0" view="pageBreakPreview" zoomScaleNormal="100" zoomScaleSheetLayoutView="100" workbookViewId="0">
      <selection activeCell="A12" sqref="A12:B12"/>
    </sheetView>
  </sheetViews>
  <sheetFormatPr defaultRowHeight="18.75" x14ac:dyDescent="0.3"/>
  <cols>
    <col min="1" max="1" width="61.85546875" style="89" customWidth="1"/>
    <col min="2" max="2" width="33.7109375" style="89" customWidth="1"/>
    <col min="3" max="3" width="22.85546875" style="89" customWidth="1"/>
    <col min="4" max="4" width="24.28515625" style="89" customWidth="1"/>
    <col min="5" max="16384" width="9.140625" style="58"/>
  </cols>
  <sheetData>
    <row r="1" spans="1:157" ht="19.5" thickBot="1" x14ac:dyDescent="0.35">
      <c r="A1" s="105" t="s">
        <v>5</v>
      </c>
      <c r="B1" s="105"/>
      <c r="C1" s="105"/>
      <c r="D1" s="105"/>
    </row>
    <row r="2" spans="1:157" ht="66" customHeight="1" thickBot="1" x14ac:dyDescent="0.35">
      <c r="A2" s="59" t="s">
        <v>0</v>
      </c>
      <c r="B2" s="60" t="s">
        <v>56</v>
      </c>
      <c r="C2" s="60" t="s">
        <v>55</v>
      </c>
      <c r="D2" s="61" t="s">
        <v>41</v>
      </c>
    </row>
    <row r="3" spans="1:157" ht="20.25" customHeight="1" thickBot="1" x14ac:dyDescent="0.35">
      <c r="A3" s="62">
        <v>1</v>
      </c>
      <c r="B3" s="63" t="s">
        <v>42</v>
      </c>
      <c r="C3" s="64" t="s">
        <v>11</v>
      </c>
      <c r="D3" s="65" t="s">
        <v>43</v>
      </c>
    </row>
    <row r="4" spans="1:157" ht="33" customHeight="1" thickBot="1" x14ac:dyDescent="0.35">
      <c r="A4" s="66" t="s">
        <v>2</v>
      </c>
      <c r="B4" s="67" t="s">
        <v>4</v>
      </c>
      <c r="C4" s="68">
        <f>C5+C10+C12+C15+C18</f>
        <v>2824615.42</v>
      </c>
      <c r="D4" s="68">
        <f>D5+D10+D12+D15+D18</f>
        <v>2824465.0200000005</v>
      </c>
    </row>
    <row r="5" spans="1:157" ht="39" customHeight="1" thickBot="1" x14ac:dyDescent="0.35">
      <c r="A5" s="92" t="s">
        <v>8</v>
      </c>
      <c r="B5" s="69" t="s">
        <v>9</v>
      </c>
      <c r="C5" s="70">
        <f>SUM(C6:C9)</f>
        <v>1784661.37</v>
      </c>
      <c r="D5" s="70">
        <f>SUM(D6:D9)</f>
        <v>1784541.45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</row>
    <row r="6" spans="1:157" ht="65.25" customHeight="1" x14ac:dyDescent="0.3">
      <c r="A6" s="93" t="s">
        <v>10</v>
      </c>
      <c r="B6" s="72" t="s">
        <v>26</v>
      </c>
      <c r="C6" s="14">
        <v>643681.42000000004</v>
      </c>
      <c r="D6" s="14">
        <v>643677.29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</row>
    <row r="7" spans="1:157" ht="108" customHeight="1" x14ac:dyDescent="0.3">
      <c r="A7" s="94" t="s">
        <v>27</v>
      </c>
      <c r="B7" s="91" t="s">
        <v>28</v>
      </c>
      <c r="C7" s="14">
        <v>454899.95</v>
      </c>
      <c r="D7" s="14">
        <v>454834.16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</row>
    <row r="8" spans="1:157" ht="37.5" x14ac:dyDescent="0.3">
      <c r="A8" s="90" t="s">
        <v>70</v>
      </c>
      <c r="B8" s="13" t="s">
        <v>69</v>
      </c>
      <c r="C8" s="14">
        <v>11853</v>
      </c>
      <c r="D8" s="14">
        <v>11853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</row>
    <row r="9" spans="1:157" ht="36" customHeight="1" thickBot="1" x14ac:dyDescent="0.35">
      <c r="A9" s="95" t="s">
        <v>29</v>
      </c>
      <c r="B9" s="53" t="s">
        <v>30</v>
      </c>
      <c r="C9" s="14">
        <v>674227</v>
      </c>
      <c r="D9" s="14">
        <v>674177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</row>
    <row r="10" spans="1:157" ht="33" customHeight="1" thickBot="1" x14ac:dyDescent="0.35">
      <c r="A10" s="92" t="s">
        <v>31</v>
      </c>
      <c r="B10" s="69" t="s">
        <v>32</v>
      </c>
      <c r="C10" s="70">
        <f>SUM(C11)</f>
        <v>72900</v>
      </c>
      <c r="D10" s="73">
        <f>SUM(D11)</f>
        <v>72900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</row>
    <row r="11" spans="1:157" ht="41.25" customHeight="1" thickBot="1" x14ac:dyDescent="0.35">
      <c r="A11" s="96" t="s">
        <v>33</v>
      </c>
      <c r="B11" s="74" t="s">
        <v>34</v>
      </c>
      <c r="C11" s="14">
        <v>72900</v>
      </c>
      <c r="D11" s="14">
        <v>72900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</row>
    <row r="12" spans="1:157" ht="45" customHeight="1" thickBot="1" x14ac:dyDescent="0.35">
      <c r="A12" s="97" t="s">
        <v>45</v>
      </c>
      <c r="B12" s="75" t="s">
        <v>46</v>
      </c>
      <c r="C12" s="76">
        <f>SUM(C13:C14)</f>
        <v>426022.5</v>
      </c>
      <c r="D12" s="76">
        <f>SUM(D13:D14)</f>
        <v>426022.5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</row>
    <row r="13" spans="1:157" ht="45" customHeight="1" x14ac:dyDescent="0.3">
      <c r="A13" s="93" t="s">
        <v>47</v>
      </c>
      <c r="B13" s="49" t="s">
        <v>48</v>
      </c>
      <c r="C13" s="14">
        <v>362046.31</v>
      </c>
      <c r="D13" s="14">
        <v>362046.31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</row>
    <row r="14" spans="1:157" ht="41.25" customHeight="1" thickBot="1" x14ac:dyDescent="0.35">
      <c r="A14" s="95" t="s">
        <v>52</v>
      </c>
      <c r="B14" s="53" t="s">
        <v>51</v>
      </c>
      <c r="C14" s="14">
        <v>63976.19</v>
      </c>
      <c r="D14" s="14">
        <v>63976.19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</row>
    <row r="15" spans="1:157" ht="41.25" customHeight="1" thickBot="1" x14ac:dyDescent="0.35">
      <c r="A15" s="92" t="s">
        <v>35</v>
      </c>
      <c r="B15" s="69" t="s">
        <v>36</v>
      </c>
      <c r="C15" s="70">
        <f>SUM(C16:C17)</f>
        <v>540531.55000000005</v>
      </c>
      <c r="D15" s="73">
        <f>SUM(D16:D17)</f>
        <v>540501.07000000007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</row>
    <row r="16" spans="1:157" ht="30" customHeight="1" x14ac:dyDescent="0.3">
      <c r="A16" s="98" t="s">
        <v>37</v>
      </c>
      <c r="B16" s="77" t="s">
        <v>38</v>
      </c>
      <c r="C16" s="14">
        <v>102882.5</v>
      </c>
      <c r="D16" s="14">
        <v>102882.5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</row>
    <row r="17" spans="1:157" ht="30" customHeight="1" thickBot="1" x14ac:dyDescent="0.35">
      <c r="A17" s="99" t="s">
        <v>39</v>
      </c>
      <c r="B17" s="78" t="s">
        <v>40</v>
      </c>
      <c r="C17" s="14">
        <v>437649.05</v>
      </c>
      <c r="D17" s="14">
        <v>437618.57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</row>
    <row r="18" spans="1:157" ht="42" customHeight="1" thickBot="1" x14ac:dyDescent="0.35">
      <c r="A18" s="79" t="s">
        <v>67</v>
      </c>
      <c r="B18" s="69" t="s">
        <v>66</v>
      </c>
      <c r="C18" s="70">
        <f>SUM(C19:C20)</f>
        <v>500</v>
      </c>
      <c r="D18" s="73">
        <f>SUM(D19:D20)</f>
        <v>500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</row>
    <row r="19" spans="1:157" ht="38.25" customHeight="1" thickBot="1" x14ac:dyDescent="0.35">
      <c r="A19" s="80" t="s">
        <v>67</v>
      </c>
      <c r="B19" s="81" t="s">
        <v>66</v>
      </c>
      <c r="C19" s="14">
        <v>500</v>
      </c>
      <c r="D19" s="14">
        <v>500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</row>
    <row r="20" spans="1:157" s="85" customFormat="1" ht="30" customHeight="1" thickBot="1" x14ac:dyDescent="0.35">
      <c r="A20" s="100"/>
      <c r="B20" s="82"/>
      <c r="C20" s="83"/>
      <c r="D20" s="84"/>
    </row>
    <row r="21" spans="1:157" ht="38.25" thickBot="1" x14ac:dyDescent="0.35">
      <c r="A21" s="101" t="s">
        <v>3</v>
      </c>
      <c r="B21" s="86" t="s">
        <v>4</v>
      </c>
      <c r="C21" s="87"/>
      <c r="D21" s="88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72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H21" sqref="H21"/>
    </sheetView>
  </sheetViews>
  <sheetFormatPr defaultRowHeight="15.75" x14ac:dyDescent="0.25"/>
  <cols>
    <col min="1" max="1" width="43.140625" style="43" customWidth="1"/>
    <col min="2" max="2" width="29.85546875" style="43" customWidth="1"/>
    <col min="3" max="3" width="21.42578125" style="43" customWidth="1"/>
    <col min="4" max="4" width="17.5703125" style="43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15" customFormat="1" ht="29.25" customHeight="1" x14ac:dyDescent="0.25">
      <c r="A1" s="106" t="s">
        <v>57</v>
      </c>
      <c r="B1" s="106"/>
      <c r="C1" s="106"/>
      <c r="D1" s="106"/>
    </row>
    <row r="2" spans="1:178" s="15" customFormat="1" ht="34.9" customHeight="1" thickBot="1" x14ac:dyDescent="0.3">
      <c r="A2" s="16"/>
      <c r="B2" s="16"/>
      <c r="C2" s="16"/>
      <c r="D2" s="16"/>
    </row>
    <row r="3" spans="1:178" s="21" customFormat="1" ht="49.5" x14ac:dyDescent="0.25">
      <c r="A3" s="17" t="s">
        <v>0</v>
      </c>
      <c r="B3" s="18" t="s">
        <v>58</v>
      </c>
      <c r="C3" s="19" t="s">
        <v>55</v>
      </c>
      <c r="D3" s="20" t="s">
        <v>41</v>
      </c>
    </row>
    <row r="4" spans="1:178" s="21" customFormat="1" ht="18" customHeight="1" x14ac:dyDescent="0.25">
      <c r="A4" s="22">
        <v>1</v>
      </c>
      <c r="B4" s="23" t="s">
        <v>42</v>
      </c>
      <c r="C4" s="24" t="s">
        <v>11</v>
      </c>
      <c r="D4" s="25" t="s">
        <v>43</v>
      </c>
    </row>
    <row r="5" spans="1:178" s="31" customFormat="1" ht="48" customHeight="1" x14ac:dyDescent="0.25">
      <c r="A5" s="26" t="s">
        <v>59</v>
      </c>
      <c r="B5" s="27" t="s">
        <v>60</v>
      </c>
      <c r="C5" s="28">
        <v>-29500</v>
      </c>
      <c r="D5" s="29">
        <v>66719.210000000006</v>
      </c>
      <c r="E5" s="30"/>
      <c r="F5" s="30"/>
      <c r="G5" s="28">
        <f>Доходы!C7-Расходы!C4</f>
        <v>-29500</v>
      </c>
      <c r="H5" s="28">
        <f>Доходы!D7-Расходы!D4</f>
        <v>66719.209999999497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</row>
    <row r="6" spans="1:178" s="21" customFormat="1" ht="42" hidden="1" customHeight="1" x14ac:dyDescent="0.25">
      <c r="A6" s="32" t="s">
        <v>61</v>
      </c>
      <c r="B6" s="33" t="s">
        <v>62</v>
      </c>
      <c r="C6" s="34">
        <v>0</v>
      </c>
      <c r="D6" s="35">
        <v>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</row>
    <row r="7" spans="1:178" s="21" customFormat="1" ht="42.75" customHeight="1" x14ac:dyDescent="0.25">
      <c r="A7" s="32" t="s">
        <v>63</v>
      </c>
      <c r="B7" s="33" t="s">
        <v>64</v>
      </c>
      <c r="C7" s="34">
        <v>-29500</v>
      </c>
      <c r="D7" s="35">
        <v>66719.210000000006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</row>
    <row r="8" spans="1:178" s="21" customFormat="1" ht="42" customHeight="1" thickBot="1" x14ac:dyDescent="0.3">
      <c r="A8" s="37" t="s">
        <v>65</v>
      </c>
      <c r="B8" s="38" t="s">
        <v>4</v>
      </c>
      <c r="C8" s="28">
        <v>-29500</v>
      </c>
      <c r="D8" s="29">
        <v>66719.210000000006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</row>
    <row r="9" spans="1:178" s="42" customFormat="1" x14ac:dyDescent="0.25">
      <c r="A9" s="39"/>
      <c r="B9" s="40"/>
      <c r="C9" s="41"/>
      <c r="D9" s="41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</row>
    <row r="12" spans="1:178" x14ac:dyDescent="0.25">
      <c r="C12" s="44"/>
      <c r="D12" s="44"/>
    </row>
  </sheetData>
  <mergeCells count="1">
    <mergeCell ref="A1:D1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Кондратьева</cp:lastModifiedBy>
  <cp:lastPrinted>2017-04-06T11:23:43Z</cp:lastPrinted>
  <dcterms:created xsi:type="dcterms:W3CDTF">2005-02-01T12:32:18Z</dcterms:created>
  <dcterms:modified xsi:type="dcterms:W3CDTF">2018-06-28T09:08:42Z</dcterms:modified>
</cp:coreProperties>
</file>