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Расходы!$A$1:$D$25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D12" i="2"/>
  <c r="C12" i="2"/>
  <c r="C7" i="1"/>
  <c r="D7" i="1"/>
  <c r="D18" i="2"/>
  <c r="C18" i="2"/>
  <c r="D15" i="2"/>
  <c r="C15" i="2"/>
  <c r="D10" i="2" l="1"/>
  <c r="D4" i="2" s="1"/>
  <c r="H5" i="3" s="1"/>
  <c r="C10" i="2"/>
  <c r="C4" i="2" s="1"/>
  <c r="G5" i="3" s="1"/>
</calcChain>
</file>

<file path=xl/sharedStrings.xml><?xml version="1.0" encoding="utf-8"?>
<sst xmlns="http://schemas.openxmlformats.org/spreadsheetml/2006/main" count="89" uniqueCount="71">
  <si>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</si>
  <si>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</si>
  <si>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</si>
  <si>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</si>
  <si>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</si>
  <si>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</si>
  <si>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</si>
  <si>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</si>
  <si>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</si>
  <si>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</si>
  <si>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</si>
  <si>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</si>
  <si>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</si>
  <si>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</si>
  <si>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</si>
  <si>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</si>
  <si>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</si>
  <si>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</si>
  <si>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</si>
  <si>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</si>
  <si>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</si>
  <si>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</si>
  <si>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</si>
  <si>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</si>
  <si>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</si>
  <si>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</si>
  <si>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</si>
  <si>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</si>
  <si>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</si>
  <si>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</si>
  <si>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</si>
  <si>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</si>
  <si>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</si>
  <si>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</si>
  <si>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</si>
  <si>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</si>
  <si>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</si>
  <si>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</si>
  <si>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</si>
  <si>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</si>
  <si>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</si>
  <si>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</si>
  <si>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</si>
  <si>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</si>
  <si>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</si>
  <si>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</si>
  <si>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</si>
  <si>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</si>
  <si>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</si>
  <si>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</si>
  <si>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</si>
  <si>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</si>
  <si>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</si>
  <si>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</si>
  <si>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</si>
  <si>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</si>
  <si>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</si>
  <si>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</si>
  <si>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</si>
  <si>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</si>
  <si>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</si>
  <si>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</si>
  <si>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</si>
  <si>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</si>
  <si>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</si>
  <si>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</si>
  <si>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</si>
  <si>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</si>
  <si>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</si>
  <si>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</si>
  <si>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на  1 апреля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</si>
</sst>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40" xfId="0" applyNumberFormat="1" applyFont="1" applyBorder="1" applyAlignment="1">
      <alignment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" fontId="22" fillId="0" borderId="42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3" xfId="0" applyNumberFormat="1" applyFont="1" applyBorder="1" applyAlignment="1">
      <alignment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0" borderId="45" xfId="0" applyNumberFormat="1" applyFont="1" applyFill="1" applyBorder="1" applyAlignment="1">
      <alignment horizontal="right"/>
    </xf>
    <xf numFmtId="4" fontId="25" fillId="0" borderId="13" xfId="0" applyNumberFormat="1" applyFont="1" applyFill="1" applyBorder="1" applyAlignment="1">
      <alignment horizontal="right"/>
    </xf>
    <xf numFmtId="0" fontId="24" fillId="24" borderId="46" xfId="0" applyNumberFormat="1" applyFont="1" applyFill="1" applyBorder="1" applyAlignment="1">
      <alignment horizontal="left" vertical="center" wrapText="1" indent="1" shrinkToFit="1"/>
    </xf>
    <xf numFmtId="49" fontId="24" fillId="24" borderId="47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4" fontId="24" fillId="0" borderId="24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" fontId="24" fillId="0" borderId="49" xfId="0" applyNumberFormat="1" applyFont="1" applyBorder="1" applyAlignment="1" applyProtection="1">
      <alignment horizontal="right" vertical="center" wrapText="1"/>
    </xf>
    <xf numFmtId="4" fontId="24" fillId="0" borderId="50" xfId="0" applyNumberFormat="1" applyFont="1" applyBorder="1" applyAlignment="1" applyProtection="1">
      <alignment horizontal="right" vertical="center" wrapText="1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9" xfId="0" applyNumberFormat="1" applyFont="1" applyFill="1" applyBorder="1" applyAlignment="1">
      <alignment horizontal="center" vertical="center"/>
    </xf>
    <xf numFmtId="49" fontId="24" fillId="24" borderId="38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3" xfId="0" applyNumberFormat="1" applyFont="1" applyFill="1" applyBorder="1" applyAlignment="1">
      <alignment horizontal="right"/>
    </xf>
    <xf numFmtId="4" fontId="25" fillId="24" borderId="51" xfId="0" applyNumberFormat="1" applyFont="1" applyFill="1" applyBorder="1" applyAlignment="1">
      <alignment horizontal="right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34" xfId="0" applyNumberFormat="1" applyFont="1" applyFill="1" applyBorder="1" applyAlignment="1">
      <alignment horizontal="right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6" xfId="0" applyNumberFormat="1" applyFont="1" applyFill="1" applyBorder="1" applyAlignment="1">
      <alignment horizontal="left" vertical="center" wrapText="1" shrinkToFit="1"/>
    </xf>
    <xf numFmtId="49" fontId="24" fillId="24" borderId="48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52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0" fontId="24" fillId="24" borderId="33" xfId="0" applyNumberFormat="1" applyFont="1" applyFill="1" applyBorder="1" applyAlignment="1">
      <alignment horizontal="left" vertical="center" wrapTex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4" fillId="0" borderId="54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" fontId="24" fillId="0" borderId="57" xfId="0" applyNumberFormat="1" applyFont="1" applyBorder="1" applyAlignment="1" applyProtection="1">
      <alignment horizontal="right" vertical="center" wrapText="1"/>
    </xf>
    <xf numFmtId="0" fontId="24" fillId="24" borderId="30" xfId="0" applyNumberFormat="1" applyFont="1" applyFill="1" applyBorder="1" applyAlignment="1">
      <alignment horizontal="left" vertical="center" wrapText="1" shrinkToFit="1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" fontId="23" fillId="0" borderId="62" xfId="0" applyNumberFormat="1" applyFont="1" applyFill="1" applyBorder="1" applyAlignment="1">
      <alignment horizontal="right" vertical="center" wrapText="1"/>
    </xf>
    <xf numFmtId="4" fontId="23" fillId="0" borderId="55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49" fontId="22" fillId="0" borderId="6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3" fillId="0" borderId="64" xfId="0" applyNumberFormat="1" applyFont="1" applyFill="1" applyBorder="1" applyAlignment="1">
      <alignment horizontal="right" vertical="center" wrapText="1"/>
    </xf>
    <xf numFmtId="4" fontId="23" fillId="0" borderId="5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2"/>
  <sheetViews>
    <sheetView showGridLines="0" view="pageBreakPreview" zoomScale="110" zoomScaleNormal="100" zoomScaleSheetLayoutView="110" workbookViewId="0">
      <selection activeCell="A15" sqref="A15"/>
    </sheetView>
  </sheetViews>
  <sheetFormatPr defaultRowHeight="20.25" x14ac:dyDescent="0.3"/>
  <cols>
    <col min="1" max="1" width="54" style="21" customWidth="1"/>
    <col min="2" max="2" width="40.42578125" style="21" customWidth="1"/>
    <col min="3" max="4" width="25" style="21" customWidth="1"/>
    <col min="5" max="5" width="10" style="22" customWidth="1"/>
    <col min="6" max="154" width="9.140625" style="22"/>
    <col min="155" max="156" width="72.140625" style="22" hidden="1" customWidth="1"/>
    <col min="157" max="16384" width="9.140625" style="22"/>
  </cols>
  <sheetData>
    <row r="1" spans="1:156" ht="25.5" customHeight="1" x14ac:dyDescent="0.3">
      <c r="D1" s="22" t="s">
        <v>53</v>
      </c>
    </row>
    <row r="2" spans="1:156" s="21" customFormat="1" ht="55.5" customHeight="1" x14ac:dyDescent="0.3">
      <c r="A2" s="106" t="s">
        <v>70</v>
      </c>
      <c r="B2" s="106"/>
      <c r="C2" s="106"/>
      <c r="D2" s="106"/>
    </row>
    <row r="3" spans="1:156" s="21" customFormat="1" x14ac:dyDescent="0.3">
      <c r="A3" s="107" t="s">
        <v>54</v>
      </c>
      <c r="B3" s="107"/>
      <c r="D3" s="23"/>
    </row>
    <row r="4" spans="1:156" s="21" customFormat="1" ht="21" thickBot="1" x14ac:dyDescent="0.35">
      <c r="A4" s="108" t="s">
        <v>6</v>
      </c>
      <c r="B4" s="108"/>
      <c r="C4" s="108"/>
      <c r="D4" s="24"/>
    </row>
    <row r="5" spans="1:156" ht="74.25" customHeight="1" thickBot="1" x14ac:dyDescent="0.35">
      <c r="A5" s="25" t="s">
        <v>0</v>
      </c>
      <c r="B5" s="26" t="s">
        <v>7</v>
      </c>
      <c r="C5" s="26" t="s">
        <v>55</v>
      </c>
      <c r="D5" s="27" t="s">
        <v>41</v>
      </c>
    </row>
    <row r="6" spans="1:156" ht="27" customHeight="1" thickBot="1" x14ac:dyDescent="0.35">
      <c r="A6" s="28">
        <v>1</v>
      </c>
      <c r="B6" s="29" t="s">
        <v>42</v>
      </c>
      <c r="C6" s="29" t="s">
        <v>11</v>
      </c>
      <c r="D6" s="30" t="s">
        <v>43</v>
      </c>
    </row>
    <row r="7" spans="1:156" ht="35.25" customHeight="1" thickBot="1" x14ac:dyDescent="0.35">
      <c r="A7" s="31" t="s">
        <v>1</v>
      </c>
      <c r="B7" s="32" t="s">
        <v>4</v>
      </c>
      <c r="C7" s="33">
        <f>C8+C9+C10+C11+C12+C13+C15+C16</f>
        <v>2162100</v>
      </c>
      <c r="D7" s="34">
        <f>D8+D9+D10+D11+D12+D13+D15+D16</f>
        <v>831250.38</v>
      </c>
    </row>
    <row r="8" spans="1:156" ht="46.5" customHeight="1" x14ac:dyDescent="0.3">
      <c r="A8" s="35" t="s">
        <v>12</v>
      </c>
      <c r="B8" s="36" t="s">
        <v>13</v>
      </c>
      <c r="C8" s="40">
        <v>9000</v>
      </c>
      <c r="D8" s="40">
        <v>3275.9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56" ht="46.5" customHeight="1" x14ac:dyDescent="0.3">
      <c r="A9" s="38" t="s">
        <v>14</v>
      </c>
      <c r="B9" s="39" t="s">
        <v>15</v>
      </c>
      <c r="C9" s="40"/>
      <c r="D9" s="4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</row>
    <row r="10" spans="1:156" ht="46.5" customHeight="1" x14ac:dyDescent="0.3">
      <c r="A10" s="38" t="s">
        <v>16</v>
      </c>
      <c r="B10" s="39" t="s">
        <v>17</v>
      </c>
      <c r="C10" s="40">
        <v>10000</v>
      </c>
      <c r="D10" s="40">
        <v>4143.28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56" ht="46.5" customHeight="1" x14ac:dyDescent="0.3">
      <c r="A11" s="38" t="s">
        <v>44</v>
      </c>
      <c r="B11" s="39" t="s">
        <v>17</v>
      </c>
      <c r="C11" s="40">
        <v>137000</v>
      </c>
      <c r="D11" s="40">
        <v>27715.1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</row>
    <row r="12" spans="1:156" ht="46.5" customHeight="1" x14ac:dyDescent="0.3">
      <c r="A12" s="38" t="s">
        <v>18</v>
      </c>
      <c r="B12" s="39" t="s">
        <v>19</v>
      </c>
      <c r="C12" s="40">
        <v>1000</v>
      </c>
      <c r="D12" s="40">
        <v>500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56" ht="97.5" hidden="1" customHeight="1" x14ac:dyDescent="0.3">
      <c r="A13" s="38" t="s">
        <v>20</v>
      </c>
      <c r="B13" s="39" t="s">
        <v>21</v>
      </c>
      <c r="C13" s="40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</row>
    <row r="14" spans="1:156" ht="91.5" hidden="1" customHeight="1" x14ac:dyDescent="0.3">
      <c r="A14" s="38" t="s">
        <v>22</v>
      </c>
      <c r="B14" s="39" t="s">
        <v>23</v>
      </c>
      <c r="C14" s="40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</row>
    <row r="15" spans="1:156" ht="91.5" customHeight="1" x14ac:dyDescent="0.3">
      <c r="A15" s="38" t="s">
        <v>50</v>
      </c>
      <c r="B15" s="39" t="s">
        <v>49</v>
      </c>
      <c r="C15" s="40">
        <v>0</v>
      </c>
      <c r="D15" s="40">
        <v>64000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</row>
    <row r="16" spans="1:156" ht="81.75" thickBot="1" x14ac:dyDescent="0.35">
      <c r="A16" s="42" t="s">
        <v>24</v>
      </c>
      <c r="B16" s="43" t="s">
        <v>25</v>
      </c>
      <c r="C16" s="40">
        <v>2005100</v>
      </c>
      <c r="D16" s="40">
        <v>731616.1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1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1"/>
  <sheetViews>
    <sheetView showGridLines="0" view="pageBreakPreview" zoomScale="70" zoomScaleNormal="100" zoomScaleSheetLayoutView="70" workbookViewId="0">
      <selection activeCell="B7" sqref="B7"/>
    </sheetView>
  </sheetViews>
  <sheetFormatPr defaultRowHeight="20.25" x14ac:dyDescent="0.3"/>
  <cols>
    <col min="1" max="1" width="79.28515625" style="84" customWidth="1"/>
    <col min="2" max="2" width="60.5703125" style="84" customWidth="1"/>
    <col min="3" max="4" width="36.28515625" style="84" customWidth="1"/>
    <col min="5" max="16384" width="9.140625" style="46"/>
  </cols>
  <sheetData>
    <row r="1" spans="1:154" ht="53.25" customHeight="1" thickBot="1" x14ac:dyDescent="0.35">
      <c r="A1" s="109" t="s">
        <v>5</v>
      </c>
      <c r="B1" s="109"/>
      <c r="C1" s="109"/>
      <c r="D1" s="109"/>
    </row>
    <row r="2" spans="1:154" ht="86.25" customHeight="1" thickBot="1" x14ac:dyDescent="0.35">
      <c r="A2" s="47" t="s">
        <v>0</v>
      </c>
      <c r="B2" s="48" t="s">
        <v>56</v>
      </c>
      <c r="C2" s="48" t="s">
        <v>55</v>
      </c>
      <c r="D2" s="49" t="s">
        <v>41</v>
      </c>
    </row>
    <row r="3" spans="1:154" ht="35.25" customHeight="1" thickBot="1" x14ac:dyDescent="0.35">
      <c r="A3" s="50">
        <v>1</v>
      </c>
      <c r="B3" s="51" t="s">
        <v>42</v>
      </c>
      <c r="C3" s="52" t="s">
        <v>11</v>
      </c>
      <c r="D3" s="53" t="s">
        <v>43</v>
      </c>
    </row>
    <row r="4" spans="1:154" ht="41.25" customHeight="1" thickBot="1" x14ac:dyDescent="0.35">
      <c r="A4" s="54" t="s">
        <v>2</v>
      </c>
      <c r="B4" s="55" t="s">
        <v>4</v>
      </c>
      <c r="C4" s="56">
        <f>C5+C10+C12+C15+C18</f>
        <v>2162100</v>
      </c>
      <c r="D4" s="57">
        <f>D5+D10+D12+D15+D18</f>
        <v>699023.52</v>
      </c>
    </row>
    <row r="5" spans="1:154" ht="54" customHeight="1" thickBot="1" x14ac:dyDescent="0.35">
      <c r="A5" s="58" t="s">
        <v>8</v>
      </c>
      <c r="B5" s="59" t="s">
        <v>9</v>
      </c>
      <c r="C5" s="60">
        <f>SUM(C6:C9)</f>
        <v>1524584</v>
      </c>
      <c r="D5" s="61">
        <f>SUM(D6:D9)</f>
        <v>380673.64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</row>
    <row r="6" spans="1:154" ht="65.25" customHeight="1" x14ac:dyDescent="0.3">
      <c r="A6" s="63" t="s">
        <v>10</v>
      </c>
      <c r="B6" s="64" t="s">
        <v>26</v>
      </c>
      <c r="C6" s="40">
        <v>408300</v>
      </c>
      <c r="D6" s="41">
        <v>72665.740000000005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</row>
    <row r="7" spans="1:154" ht="108" customHeight="1" x14ac:dyDescent="0.3">
      <c r="A7" s="65" t="s">
        <v>27</v>
      </c>
      <c r="B7" s="39" t="s">
        <v>28</v>
      </c>
      <c r="C7" s="40">
        <v>492200</v>
      </c>
      <c r="D7" s="41">
        <v>113110.9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</row>
    <row r="8" spans="1:154" ht="43.5" hidden="1" customHeight="1" x14ac:dyDescent="0.3">
      <c r="A8" s="66" t="s">
        <v>69</v>
      </c>
      <c r="B8" s="39" t="s">
        <v>68</v>
      </c>
      <c r="C8" s="40"/>
      <c r="D8" s="4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</row>
    <row r="9" spans="1:154" ht="51" customHeight="1" thickBot="1" x14ac:dyDescent="0.35">
      <c r="A9" s="67" t="s">
        <v>29</v>
      </c>
      <c r="B9" s="43" t="s">
        <v>30</v>
      </c>
      <c r="C9" s="40">
        <v>624084</v>
      </c>
      <c r="D9" s="41">
        <v>194897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</row>
    <row r="10" spans="1:154" ht="51" customHeight="1" thickBot="1" x14ac:dyDescent="0.35">
      <c r="A10" s="58" t="s">
        <v>31</v>
      </c>
      <c r="B10" s="59" t="s">
        <v>32</v>
      </c>
      <c r="C10" s="60">
        <f>SUM(C11)</f>
        <v>80200</v>
      </c>
      <c r="D10" s="61">
        <f>SUM(D11)</f>
        <v>8997.6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</row>
    <row r="11" spans="1:154" ht="51" customHeight="1" thickBot="1" x14ac:dyDescent="0.35">
      <c r="A11" s="68" t="s">
        <v>33</v>
      </c>
      <c r="B11" s="69" t="s">
        <v>34</v>
      </c>
      <c r="C11" s="40">
        <v>80200</v>
      </c>
      <c r="D11" s="41">
        <v>8997.6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</row>
    <row r="12" spans="1:154" ht="51" customHeight="1" thickBot="1" x14ac:dyDescent="0.35">
      <c r="A12" s="58" t="s">
        <v>45</v>
      </c>
      <c r="B12" s="59" t="s">
        <v>46</v>
      </c>
      <c r="C12" s="60">
        <f>SUM(C13:C14)</f>
        <v>274566</v>
      </c>
      <c r="D12" s="61">
        <f>SUM(D13:D14)</f>
        <v>202034.59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</row>
    <row r="13" spans="1:154" ht="51" customHeight="1" x14ac:dyDescent="0.3">
      <c r="A13" s="70" t="s">
        <v>47</v>
      </c>
      <c r="B13" s="71" t="s">
        <v>48</v>
      </c>
      <c r="C13" s="85">
        <v>274566</v>
      </c>
      <c r="D13" s="86">
        <v>202034.59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</row>
    <row r="14" spans="1:154" ht="51" customHeight="1" thickBot="1" x14ac:dyDescent="0.35">
      <c r="A14" s="67" t="s">
        <v>52</v>
      </c>
      <c r="B14" s="43" t="s">
        <v>51</v>
      </c>
      <c r="C14" s="40"/>
      <c r="D14" s="4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</row>
    <row r="15" spans="1:154" ht="51" customHeight="1" thickBot="1" x14ac:dyDescent="0.35">
      <c r="A15" s="58" t="s">
        <v>35</v>
      </c>
      <c r="B15" s="59" t="s">
        <v>36</v>
      </c>
      <c r="C15" s="60">
        <f>SUM(C16:C17)</f>
        <v>282750</v>
      </c>
      <c r="D15" s="61">
        <f>SUM(D16:D17)</f>
        <v>107317.69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</row>
    <row r="16" spans="1:154" ht="51" customHeight="1" thickBot="1" x14ac:dyDescent="0.35">
      <c r="A16" s="68" t="s">
        <v>37</v>
      </c>
      <c r="B16" s="69" t="s">
        <v>38</v>
      </c>
      <c r="C16" s="87"/>
      <c r="D16" s="88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</row>
    <row r="17" spans="1:154" ht="51" customHeight="1" thickBot="1" x14ac:dyDescent="0.35">
      <c r="A17" s="89" t="s">
        <v>39</v>
      </c>
      <c r="B17" s="74" t="s">
        <v>40</v>
      </c>
      <c r="C17" s="90">
        <v>282750</v>
      </c>
      <c r="D17" s="91">
        <v>107317.69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</row>
    <row r="18" spans="1:154" ht="51" customHeight="1" thickBot="1" x14ac:dyDescent="0.35">
      <c r="A18" s="72" t="s">
        <v>67</v>
      </c>
      <c r="B18" s="59" t="s">
        <v>66</v>
      </c>
      <c r="C18" s="60">
        <f>SUM(C19:C20)</f>
        <v>0</v>
      </c>
      <c r="D18" s="61">
        <f>SUM(D19:D20)</f>
        <v>0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</row>
    <row r="19" spans="1:154" ht="51" customHeight="1" thickBot="1" x14ac:dyDescent="0.35">
      <c r="A19" s="73" t="s">
        <v>67</v>
      </c>
      <c r="B19" s="74" t="s">
        <v>66</v>
      </c>
      <c r="C19" s="44"/>
      <c r="D19" s="45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</row>
    <row r="20" spans="1:154" s="79" customFormat="1" ht="51" customHeight="1" thickBot="1" x14ac:dyDescent="0.35">
      <c r="A20" s="75"/>
      <c r="B20" s="76"/>
      <c r="C20" s="77"/>
      <c r="D20" s="78"/>
    </row>
    <row r="21" spans="1:154" ht="51" customHeight="1" thickBot="1" x14ac:dyDescent="0.35">
      <c r="A21" s="80" t="s">
        <v>3</v>
      </c>
      <c r="B21" s="81" t="s">
        <v>4</v>
      </c>
      <c r="C21" s="82"/>
      <c r="D21" s="8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tabSelected="1" view="pageBreakPreview" zoomScale="80" zoomScaleNormal="100" zoomScaleSheetLayoutView="80" workbookViewId="0">
      <selection activeCell="H8" sqref="H8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10" t="s">
        <v>57</v>
      </c>
      <c r="B1" s="110"/>
      <c r="C1" s="110"/>
      <c r="D1" s="110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92" t="s">
        <v>0</v>
      </c>
      <c r="B3" s="93" t="s">
        <v>58</v>
      </c>
      <c r="C3" s="94" t="s">
        <v>55</v>
      </c>
      <c r="D3" s="95" t="s">
        <v>41</v>
      </c>
    </row>
    <row r="4" spans="1:178" s="4" customFormat="1" ht="28.5" customHeight="1" thickBot="1" x14ac:dyDescent="0.3">
      <c r="A4" s="100">
        <v>1</v>
      </c>
      <c r="B4" s="101" t="s">
        <v>42</v>
      </c>
      <c r="C4" s="102" t="s">
        <v>11</v>
      </c>
      <c r="D4" s="103" t="s">
        <v>43</v>
      </c>
    </row>
    <row r="5" spans="1:178" s="7" customFormat="1" ht="48" customHeight="1" x14ac:dyDescent="0.25">
      <c r="A5" s="96" t="s">
        <v>59</v>
      </c>
      <c r="B5" s="97" t="s">
        <v>60</v>
      </c>
      <c r="C5" s="98">
        <v>0</v>
      </c>
      <c r="D5" s="99">
        <v>132226.85999999999</v>
      </c>
      <c r="E5" s="6"/>
      <c r="F5" s="6"/>
      <c r="G5" s="5">
        <f>Доходы!C7-Расходы!C4</f>
        <v>0</v>
      </c>
      <c r="H5" s="5">
        <f>Доходы!D7-Расходы!D4</f>
        <v>132226.85999999999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63</v>
      </c>
      <c r="B7" s="9" t="s">
        <v>64</v>
      </c>
      <c r="C7" s="10">
        <v>0</v>
      </c>
      <c r="D7" s="11">
        <v>132226.85999999999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65</v>
      </c>
      <c r="B8" s="14" t="s">
        <v>4</v>
      </c>
      <c r="C8" s="104">
        <v>0</v>
      </c>
      <c r="D8" s="105">
        <v>132226.85999999999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Кондратьева</cp:lastModifiedBy>
  <cp:lastPrinted>2018-05-07T13:59:24Z</cp:lastPrinted>
  <dcterms:created xsi:type="dcterms:W3CDTF">2005-02-01T12:32:18Z</dcterms:created>
  <dcterms:modified xsi:type="dcterms:W3CDTF">2018-06-28T08:01:06Z</dcterms:modified>
</cp:coreProperties>
</file>