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2">Лист1!$A$1:$D$8</definedName>
    <definedName name="_xlnm.Print_Area" localSheetId="1">Расходы!$A$1:$D$25</definedName>
  </definedNames>
  <calcPr calcId="145621"/>
</workbook>
</file>

<file path=xl/calcChain.xml><?xml version="1.0" encoding="utf-8"?>
<calcChain xmlns="http://schemas.openxmlformats.org/spreadsheetml/2006/main">
  <c r="C5" i="2" l="1"/>
  <c r="D5" i="2"/>
  <c r="D12" i="2"/>
  <c r="C12" i="2"/>
  <c r="C7" i="1"/>
  <c r="D7" i="1"/>
  <c r="D18" i="2"/>
  <c r="C18" i="2"/>
  <c r="D15" i="2"/>
  <c r="C15" i="2"/>
  <c r="D10" i="2" l="1"/>
  <c r="D4" i="2" s="1"/>
  <c r="H5" i="3" s="1"/>
  <c r="C10" i="2"/>
  <c r="C4" i="2" s="1"/>
  <c r="G5" i="3" s="1"/>
</calcChain>
</file>

<file path=xl/sharedStrings.xml><?xml version="1.0" encoding="utf-8"?>
<sst xmlns="http://schemas.openxmlformats.org/spreadsheetml/2006/main" count="89" uniqueCount="71">
  <si>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</si>
  <si>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</si>
  <si>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</si>
  <si>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</si>
  <si>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</si>
  <si>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</si>
  <si>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</si>
  <si>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</si>
  <si>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</si>
  <si>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</si>
  <si>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</si>
  <si>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</si>
  <si>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</si>
  <si>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</si>
  <si>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</si>
  <si>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</si>
  <si>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</si>
  <si>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</si>
  <si>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</si>
  <si>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</si>
  <si>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</si>
  <si>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</si>
  <si>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</si>
  <si>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</si>
  <si>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</si>
  <si>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</si>
  <si>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</si>
  <si>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</si>
  <si>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</si>
  <si>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</si>
  <si>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</si>
  <si>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</si>
  <si>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</si>
  <si>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</si>
  <si>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</si>
  <si>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</si>
  <si>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</si>
  <si>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</si>
  <si>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</si>
  <si>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</si>
  <si>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</si>
  <si>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</si>
  <si>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</si>
  <si>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</si>
  <si>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</si>
  <si>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</si>
  <si>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</si>
  <si>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</si>
  <si>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</si>
  <si>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</si>
  <si>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</si>
  <si>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</si>
  <si>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</si>
  <si>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</si>
  <si>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</si>
  <si>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</si>
  <si>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</si>
  <si>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</si>
  <si>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</si>
  <si>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</si>
  <si>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</si>
  <si>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</si>
  <si>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</si>
  <si>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</si>
  <si>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</si>
  <si>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</si>
  <si>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</si>
  <si>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</si>
  <si>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</si>
  <si>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</si>
  <si>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за 2 кв.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</si>
</sst>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49" fontId="20" fillId="0" borderId="0" xfId="0" applyNumberFormat="1" applyFont="1"/>
    <xf numFmtId="49" fontId="20" fillId="24" borderId="12" xfId="0" applyNumberFormat="1" applyFont="1" applyFill="1" applyBorder="1" applyAlignment="1">
      <alignment horizontal="center" vertical="center" wrapText="1" shrinkToFit="1"/>
    </xf>
    <xf numFmtId="49" fontId="20" fillId="24" borderId="28" xfId="0" applyNumberFormat="1" applyFont="1" applyFill="1" applyBorder="1" applyAlignment="1">
      <alignment horizontal="center" vertical="center" wrapText="1" shrinkToFit="1"/>
    </xf>
    <xf numFmtId="0" fontId="20" fillId="24" borderId="30" xfId="0" applyNumberFormat="1" applyFont="1" applyFill="1" applyBorder="1" applyAlignment="1">
      <alignment horizontal="left" vertical="center" wrapText="1" indent="1" shrinkToFit="1"/>
    </xf>
    <xf numFmtId="0" fontId="20" fillId="24" borderId="31" xfId="0" applyNumberFormat="1" applyFont="1" applyFill="1" applyBorder="1" applyAlignment="1">
      <alignment horizontal="left" vertical="center" wrapText="1" indent="1" shrinkToFit="1"/>
    </xf>
    <xf numFmtId="0" fontId="20" fillId="24" borderId="20" xfId="0" applyNumberFormat="1" applyFont="1" applyFill="1" applyBorder="1" applyAlignment="1">
      <alignment horizontal="left" vertical="center" wrapText="1" indent="1" shrinkToFit="1"/>
    </xf>
    <xf numFmtId="49" fontId="22" fillId="0" borderId="0" xfId="0" applyNumberFormat="1" applyFont="1" applyFill="1"/>
    <xf numFmtId="49" fontId="22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/>
    <xf numFmtId="49" fontId="22" fillId="0" borderId="0" xfId="0" applyNumberFormat="1" applyFont="1"/>
    <xf numFmtId="49" fontId="21" fillId="24" borderId="33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/>
    <xf numFmtId="49" fontId="19" fillId="24" borderId="18" xfId="0" applyNumberFormat="1" applyFont="1" applyFill="1" applyBorder="1" applyAlignment="1">
      <alignment vertical="center"/>
    </xf>
    <xf numFmtId="49" fontId="19" fillId="24" borderId="19" xfId="0" applyNumberFormat="1" applyFont="1" applyFill="1" applyBorder="1" applyAlignment="1">
      <alignment horizontal="center" vertical="center"/>
    </xf>
    <xf numFmtId="4" fontId="19" fillId="24" borderId="26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wrapText="1" shrinkToFit="1"/>
    </xf>
    <xf numFmtId="49" fontId="20" fillId="24" borderId="25" xfId="0" applyNumberFormat="1" applyFont="1" applyFill="1" applyBorder="1" applyAlignment="1">
      <alignment horizontal="center" vertical="center" wrapText="1" shrinkToFit="1"/>
    </xf>
    <xf numFmtId="49" fontId="20" fillId="24" borderId="32" xfId="0" applyNumberFormat="1" applyFont="1" applyFill="1" applyBorder="1" applyAlignment="1">
      <alignment vertical="center" wrapText="1"/>
    </xf>
    <xf numFmtId="49" fontId="20" fillId="24" borderId="34" xfId="0" applyNumberFormat="1" applyFont="1" applyFill="1" applyBorder="1" applyAlignment="1">
      <alignment horizontal="center" vertical="center"/>
    </xf>
    <xf numFmtId="4" fontId="20" fillId="24" borderId="34" xfId="0" applyNumberFormat="1" applyFont="1" applyFill="1" applyBorder="1" applyAlignment="1">
      <alignment horizontal="right"/>
    </xf>
    <xf numFmtId="4" fontId="20" fillId="24" borderId="35" xfId="0" applyNumberFormat="1" applyFont="1" applyFill="1" applyBorder="1" applyAlignment="1">
      <alignment horizontal="right"/>
    </xf>
    <xf numFmtId="49" fontId="20" fillId="24" borderId="0" xfId="0" applyNumberFormat="1" applyFont="1" applyFill="1" applyBorder="1" applyAlignment="1">
      <alignment vertical="center"/>
    </xf>
    <xf numFmtId="49" fontId="19" fillId="24" borderId="21" xfId="0" applyNumberFormat="1" applyFont="1" applyFill="1" applyBorder="1" applyAlignment="1">
      <alignment vertical="center" wrapText="1"/>
    </xf>
    <xf numFmtId="49" fontId="20" fillId="24" borderId="22" xfId="0" applyNumberFormat="1" applyFont="1" applyFill="1" applyBorder="1" applyAlignment="1">
      <alignment horizontal="center" vertical="center"/>
    </xf>
    <xf numFmtId="4" fontId="20" fillId="24" borderId="23" xfId="0" applyNumberFormat="1" applyFont="1" applyFill="1" applyBorder="1" applyAlignment="1">
      <alignment horizontal="right"/>
    </xf>
    <xf numFmtId="4" fontId="20" fillId="24" borderId="24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" fontId="22" fillId="0" borderId="29" xfId="0" applyNumberFormat="1" applyFont="1" applyBorder="1" applyAlignment="1" applyProtection="1">
      <alignment horizontal="right" vertical="center" wrapText="1"/>
    </xf>
    <xf numFmtId="0" fontId="20" fillId="24" borderId="36" xfId="0" applyNumberFormat="1" applyFont="1" applyFill="1" applyBorder="1" applyAlignment="1">
      <alignment horizontal="left" vertical="center" wrapText="1" indent="1" shrinkToFit="1"/>
    </xf>
    <xf numFmtId="0" fontId="19" fillId="24" borderId="33" xfId="0" applyNumberFormat="1" applyFont="1" applyFill="1" applyBorder="1" applyAlignment="1">
      <alignment horizontal="left" vertical="center" wrapText="1" indent="1" shrinkToFit="1"/>
    </xf>
    <xf numFmtId="49" fontId="19" fillId="24" borderId="17" xfId="0" applyNumberFormat="1" applyFont="1" applyFill="1" applyBorder="1" applyAlignment="1">
      <alignment horizontal="center" vertical="center" wrapText="1" shrinkToFit="1"/>
    </xf>
    <xf numFmtId="4" fontId="19" fillId="24" borderId="17" xfId="0" applyNumberFormat="1" applyFont="1" applyFill="1" applyBorder="1" applyAlignment="1">
      <alignment horizontal="right" wrapText="1" shrinkToFit="1"/>
    </xf>
    <xf numFmtId="4" fontId="19" fillId="24" borderId="37" xfId="0" applyNumberFormat="1" applyFont="1" applyFill="1" applyBorder="1" applyAlignment="1">
      <alignment horizontal="right" wrapText="1" shrinkToFit="1"/>
    </xf>
    <xf numFmtId="4" fontId="20" fillId="0" borderId="29" xfId="0" applyNumberFormat="1" applyFont="1" applyBorder="1" applyAlignment="1" applyProtection="1">
      <alignment horizontal="right" vertical="center" wrapText="1"/>
    </xf>
    <xf numFmtId="4" fontId="20" fillId="0" borderId="27" xfId="0" applyNumberFormat="1" applyFont="1" applyBorder="1" applyAlignment="1" applyProtection="1">
      <alignment horizontal="right" vertical="center" wrapText="1"/>
    </xf>
    <xf numFmtId="49" fontId="20" fillId="24" borderId="38" xfId="0" applyNumberFormat="1" applyFont="1" applyFill="1" applyBorder="1" applyAlignment="1">
      <alignment horizontal="center" vertical="center" wrapText="1" shrinkToFit="1"/>
    </xf>
    <xf numFmtId="49" fontId="20" fillId="24" borderId="39" xfId="0" applyNumberFormat="1" applyFont="1" applyFill="1" applyBorder="1" applyAlignment="1">
      <alignment horizontal="center" vertical="center" wrapText="1" shrinkToFit="1"/>
    </xf>
    <xf numFmtId="0" fontId="20" fillId="24" borderId="40" xfId="0" applyNumberFormat="1" applyFont="1" applyFill="1" applyBorder="1" applyAlignment="1">
      <alignment horizontal="left" vertical="center" wrapText="1" indent="1" shrinkToFit="1"/>
    </xf>
    <xf numFmtId="49" fontId="20" fillId="24" borderId="40" xfId="0" applyNumberFormat="1" applyFont="1" applyFill="1" applyBorder="1" applyAlignment="1">
      <alignment horizontal="center" vertical="center"/>
    </xf>
    <xf numFmtId="49" fontId="20" fillId="24" borderId="41" xfId="0" applyNumberFormat="1" applyFont="1" applyFill="1" applyBorder="1" applyAlignment="1">
      <alignment horizontal="center" vertical="center"/>
    </xf>
    <xf numFmtId="49" fontId="20" fillId="24" borderId="43" xfId="0" applyNumberFormat="1" applyFont="1" applyFill="1" applyBorder="1" applyAlignment="1">
      <alignment horizontal="center" vertical="center"/>
    </xf>
    <xf numFmtId="49" fontId="20" fillId="24" borderId="42" xfId="0" applyNumberFormat="1" applyFont="1" applyFill="1" applyBorder="1" applyAlignment="1">
      <alignment horizontal="center" vertical="center"/>
    </xf>
    <xf numFmtId="49" fontId="20" fillId="24" borderId="33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4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4" fontId="24" fillId="0" borderId="51" xfId="0" applyNumberFormat="1" applyFont="1" applyFill="1" applyBorder="1" applyAlignment="1">
      <alignment horizontal="right" vertical="center" wrapText="1"/>
    </xf>
    <xf numFmtId="4" fontId="24" fillId="0" borderId="27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49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27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4" fillId="0" borderId="52" xfId="0" applyNumberFormat="1" applyFont="1" applyBorder="1" applyAlignment="1">
      <alignment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right"/>
    </xf>
    <xf numFmtId="0" fontId="22" fillId="24" borderId="55" xfId="0" applyNumberFormat="1" applyFont="1" applyFill="1" applyBorder="1" applyAlignment="1">
      <alignment horizontal="left" vertical="center" wrapText="1" indent="1" shrinkToFit="1"/>
    </xf>
    <xf numFmtId="49" fontId="22" fillId="24" borderId="56" xfId="0" applyNumberFormat="1" applyFont="1" applyFill="1" applyBorder="1" applyAlignment="1">
      <alignment horizontal="center" vertical="center" wrapText="1" shrinkToFit="1"/>
    </xf>
    <xf numFmtId="0" fontId="22" fillId="24" borderId="30" xfId="0" applyNumberFormat="1" applyFont="1" applyFill="1" applyBorder="1" applyAlignment="1">
      <alignment horizontal="left" vertical="center" wrapText="1" indent="1" shrinkToFit="1"/>
    </xf>
    <xf numFmtId="4" fontId="22" fillId="0" borderId="27" xfId="0" applyNumberFormat="1" applyFont="1" applyBorder="1" applyAlignment="1" applyProtection="1">
      <alignment horizontal="right" vertical="center" wrapText="1"/>
    </xf>
    <xf numFmtId="0" fontId="22" fillId="24" borderId="31" xfId="0" applyNumberFormat="1" applyFont="1" applyFill="1" applyBorder="1" applyAlignment="1">
      <alignment horizontal="left" vertical="center" wrapText="1" indent="1" shrinkToFit="1"/>
    </xf>
    <xf numFmtId="49" fontId="22" fillId="24" borderId="28" xfId="0" applyNumberFormat="1" applyFont="1" applyFill="1" applyBorder="1" applyAlignment="1">
      <alignment horizontal="center" vertical="center" wrapText="1" shrinkToFit="1"/>
    </xf>
    <xf numFmtId="0" fontId="20" fillId="24" borderId="55" xfId="0" applyNumberFormat="1" applyFont="1" applyFill="1" applyBorder="1" applyAlignment="1">
      <alignment horizontal="left" vertical="center" wrapText="1" indent="1" shrinkToFit="1"/>
    </xf>
    <xf numFmtId="49" fontId="20" fillId="24" borderId="57" xfId="0" applyNumberFormat="1" applyFont="1" applyFill="1" applyBorder="1" applyAlignment="1">
      <alignment horizontal="center" vertical="center" wrapText="1" shrinkToFit="1"/>
    </xf>
    <xf numFmtId="4" fontId="20" fillId="0" borderId="57" xfId="0" applyNumberFormat="1" applyFont="1" applyBorder="1" applyAlignment="1" applyProtection="1">
      <alignment horizontal="right" vertical="center" wrapText="1"/>
    </xf>
    <xf numFmtId="4" fontId="20" fillId="0" borderId="11" xfId="0" applyNumberFormat="1" applyFont="1" applyBorder="1" applyAlignment="1" applyProtection="1">
      <alignment horizontal="right" vertical="center" wrapText="1"/>
    </xf>
    <xf numFmtId="49" fontId="19" fillId="0" borderId="33" xfId="0" applyNumberFormat="1" applyFont="1" applyBorder="1" applyAlignment="1" applyProtection="1">
      <alignment horizontal="left" vertical="center" wrapText="1"/>
    </xf>
    <xf numFmtId="49" fontId="20" fillId="0" borderId="33" xfId="0" applyNumberFormat="1" applyFont="1" applyBorder="1" applyAlignment="1" applyProtection="1">
      <alignment horizontal="left" vertical="center" wrapText="1"/>
    </xf>
    <xf numFmtId="49" fontId="20" fillId="24" borderId="17" xfId="0" applyNumberFormat="1" applyFont="1" applyFill="1" applyBorder="1" applyAlignment="1">
      <alignment horizontal="center" vertical="center" wrapText="1" shrinkToFit="1"/>
    </xf>
    <xf numFmtId="4" fontId="20" fillId="0" borderId="13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0" fontId="19" fillId="24" borderId="58" xfId="0" applyNumberFormat="1" applyFont="1" applyFill="1" applyBorder="1" applyAlignment="1">
      <alignment horizontal="left" vertical="center" wrapText="1" indent="1" shrinkToFit="1"/>
    </xf>
    <xf numFmtId="49" fontId="19" fillId="24" borderId="59" xfId="0" applyNumberFormat="1" applyFont="1" applyFill="1" applyBorder="1" applyAlignment="1">
      <alignment horizontal="center" vertical="center" wrapText="1" shrinkToFit="1"/>
    </xf>
    <xf numFmtId="4" fontId="19" fillId="24" borderId="59" xfId="0" applyNumberFormat="1" applyFont="1" applyFill="1" applyBorder="1" applyAlignment="1">
      <alignment horizontal="right" wrapText="1" shrinkToFit="1"/>
    </xf>
    <xf numFmtId="49" fontId="20" fillId="24" borderId="56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2"/>
  <sheetViews>
    <sheetView showGridLines="0" tabSelected="1" view="pageBreakPreview" zoomScale="110" zoomScaleNormal="100" zoomScaleSheetLayoutView="110" workbookViewId="0">
      <selection activeCell="D13" sqref="D13"/>
    </sheetView>
  </sheetViews>
  <sheetFormatPr defaultRowHeight="18.75" x14ac:dyDescent="0.3"/>
  <cols>
    <col min="1" max="1" width="37.28515625" style="7" customWidth="1"/>
    <col min="2" max="2" width="35.140625" style="7" customWidth="1"/>
    <col min="3" max="3" width="19.7109375" style="7" customWidth="1"/>
    <col min="4" max="4" width="19.85546875" style="7" customWidth="1"/>
    <col min="5" max="166" width="9.140625" style="10"/>
    <col min="167" max="168" width="72.140625" style="10" hidden="1" customWidth="1"/>
    <col min="169" max="16384" width="9.140625" style="10"/>
  </cols>
  <sheetData>
    <row r="1" spans="1:168" x14ac:dyDescent="0.3">
      <c r="D1" s="10" t="s">
        <v>55</v>
      </c>
    </row>
    <row r="2" spans="1:168" s="7" customFormat="1" ht="55.5" customHeight="1" x14ac:dyDescent="0.3">
      <c r="A2" s="105" t="s">
        <v>70</v>
      </c>
      <c r="B2" s="105"/>
      <c r="C2" s="105"/>
      <c r="D2" s="105"/>
    </row>
    <row r="3" spans="1:168" s="7" customFormat="1" x14ac:dyDescent="0.3">
      <c r="A3" s="106" t="s">
        <v>56</v>
      </c>
      <c r="B3" s="106"/>
      <c r="D3" s="8"/>
    </row>
    <row r="4" spans="1:168" s="7" customFormat="1" ht="19.5" thickBot="1" x14ac:dyDescent="0.35">
      <c r="A4" s="107" t="s">
        <v>6</v>
      </c>
      <c r="B4" s="107"/>
      <c r="C4" s="107"/>
      <c r="D4" s="9"/>
    </row>
    <row r="5" spans="1:168" ht="74.25" customHeight="1" thickBot="1" x14ac:dyDescent="0.35">
      <c r="A5" s="11" t="s">
        <v>0</v>
      </c>
      <c r="B5" s="12" t="s">
        <v>7</v>
      </c>
      <c r="C5" s="12" t="s">
        <v>57</v>
      </c>
      <c r="D5" s="13" t="s">
        <v>41</v>
      </c>
    </row>
    <row r="6" spans="1:168" ht="27" customHeight="1" thickBot="1" x14ac:dyDescent="0.35">
      <c r="A6" s="30">
        <v>1</v>
      </c>
      <c r="B6" s="31" t="s">
        <v>42</v>
      </c>
      <c r="C6" s="31" t="s">
        <v>11</v>
      </c>
      <c r="D6" s="32" t="s">
        <v>43</v>
      </c>
    </row>
    <row r="7" spans="1:168" ht="35.25" customHeight="1" thickBot="1" x14ac:dyDescent="0.35">
      <c r="A7" s="83" t="s">
        <v>1</v>
      </c>
      <c r="B7" s="84" t="s">
        <v>4</v>
      </c>
      <c r="C7" s="85">
        <f>C8+C9+C10+C11+C12+C13+C15+C16</f>
        <v>2755376.31</v>
      </c>
      <c r="D7" s="85">
        <f>D8+D9+D10+D11+D12+D13+D15+D16</f>
        <v>1223603.79</v>
      </c>
    </row>
    <row r="8" spans="1:168" ht="46.5" customHeight="1" x14ac:dyDescent="0.3">
      <c r="A8" s="86" t="s">
        <v>12</v>
      </c>
      <c r="B8" s="87" t="s">
        <v>13</v>
      </c>
      <c r="C8" s="35">
        <v>8000</v>
      </c>
      <c r="D8" s="35">
        <v>6748.06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</row>
    <row r="9" spans="1:168" ht="46.5" customHeight="1" x14ac:dyDescent="0.3">
      <c r="A9" s="88" t="s">
        <v>14</v>
      </c>
      <c r="B9" s="34" t="s">
        <v>15</v>
      </c>
      <c r="C9" s="35">
        <v>0</v>
      </c>
      <c r="D9" s="35">
        <v>6160.52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</row>
    <row r="10" spans="1:168" ht="46.5" customHeight="1" x14ac:dyDescent="0.3">
      <c r="A10" s="88" t="s">
        <v>16</v>
      </c>
      <c r="B10" s="34" t="s">
        <v>17</v>
      </c>
      <c r="C10" s="35">
        <v>10000</v>
      </c>
      <c r="D10" s="35">
        <v>373.72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ht="46.5" customHeight="1" x14ac:dyDescent="0.3">
      <c r="A11" s="88" t="s">
        <v>44</v>
      </c>
      <c r="B11" s="34" t="s">
        <v>17</v>
      </c>
      <c r="C11" s="35">
        <v>242000</v>
      </c>
      <c r="D11" s="35">
        <v>46348.02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ht="46.5" customHeight="1" x14ac:dyDescent="0.3">
      <c r="A12" s="88" t="s">
        <v>18</v>
      </c>
      <c r="B12" s="34" t="s">
        <v>19</v>
      </c>
      <c r="C12" s="35">
        <v>252000</v>
      </c>
      <c r="D12" s="35"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</row>
    <row r="13" spans="1:168" ht="97.5" customHeight="1" x14ac:dyDescent="0.3">
      <c r="A13" s="88" t="s">
        <v>20</v>
      </c>
      <c r="B13" s="34" t="s">
        <v>21</v>
      </c>
      <c r="C13" s="35">
        <v>1000</v>
      </c>
      <c r="D13" s="35">
        <v>590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pans="1:168" ht="91.5" customHeight="1" x14ac:dyDescent="0.3">
      <c r="A14" s="88" t="s">
        <v>22</v>
      </c>
      <c r="B14" s="34" t="s">
        <v>23</v>
      </c>
      <c r="C14" s="35"/>
      <c r="D14" s="8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</row>
    <row r="15" spans="1:168" ht="91.5" customHeight="1" x14ac:dyDescent="0.3">
      <c r="A15" s="88" t="s">
        <v>50</v>
      </c>
      <c r="B15" s="34" t="s">
        <v>49</v>
      </c>
      <c r="C15" s="35">
        <v>43800</v>
      </c>
      <c r="D15" s="35">
        <v>47200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</row>
    <row r="16" spans="1:168" ht="113.25" thickBot="1" x14ac:dyDescent="0.35">
      <c r="A16" s="90" t="s">
        <v>24</v>
      </c>
      <c r="B16" s="91" t="s">
        <v>25</v>
      </c>
      <c r="C16" s="35">
        <v>2198576.31</v>
      </c>
      <c r="D16" s="35">
        <v>1116183.47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</row>
    <row r="17" s="7" customFormat="1" x14ac:dyDescent="0.3"/>
    <row r="18" s="7" customFormat="1" x14ac:dyDescent="0.3"/>
    <row r="19" s="7" customFormat="1" x14ac:dyDescent="0.3"/>
    <row r="20" s="7" customFormat="1" x14ac:dyDescent="0.3"/>
    <row r="21" s="7" customFormat="1" x14ac:dyDescent="0.3"/>
    <row r="22" s="7" customFormat="1" x14ac:dyDescent="0.3"/>
    <row r="23" s="7" customFormat="1" x14ac:dyDescent="0.3"/>
    <row r="24" s="7" customFormat="1" x14ac:dyDescent="0.3"/>
    <row r="25" s="7" customFormat="1" x14ac:dyDescent="0.3"/>
    <row r="26" s="7" customFormat="1" x14ac:dyDescent="0.3"/>
    <row r="27" s="7" customFormat="1" x14ac:dyDescent="0.3"/>
    <row r="28" s="7" customFormat="1" x14ac:dyDescent="0.3"/>
    <row r="29" s="7" customFormat="1" x14ac:dyDescent="0.3"/>
    <row r="30" s="7" customFormat="1" x14ac:dyDescent="0.3"/>
    <row r="31" s="7" customFormat="1" x14ac:dyDescent="0.3"/>
    <row r="32" s="7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9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1"/>
  <sheetViews>
    <sheetView showGridLines="0" view="pageBreakPreview" zoomScaleNormal="100" zoomScaleSheetLayoutView="100" workbookViewId="0">
      <selection activeCell="B10" sqref="B10"/>
    </sheetView>
  </sheetViews>
  <sheetFormatPr defaultRowHeight="15.75" x14ac:dyDescent="0.25"/>
  <cols>
    <col min="1" max="1" width="44.28515625" style="29" customWidth="1"/>
    <col min="2" max="2" width="29.5703125" style="29" customWidth="1"/>
    <col min="3" max="3" width="22.85546875" style="29" customWidth="1"/>
    <col min="4" max="4" width="24.28515625" style="29" customWidth="1"/>
    <col min="5" max="16384" width="9.140625" style="14"/>
  </cols>
  <sheetData>
    <row r="1" spans="1:164" ht="16.5" thickBot="1" x14ac:dyDescent="0.3">
      <c r="A1" s="108" t="s">
        <v>5</v>
      </c>
      <c r="B1" s="108"/>
      <c r="C1" s="108"/>
      <c r="D1" s="108"/>
    </row>
    <row r="2" spans="1:164" ht="66" customHeight="1" thickBot="1" x14ac:dyDescent="0.3">
      <c r="A2" s="50" t="s">
        <v>0</v>
      </c>
      <c r="B2" s="51" t="s">
        <v>58</v>
      </c>
      <c r="C2" s="51" t="s">
        <v>57</v>
      </c>
      <c r="D2" s="52" t="s">
        <v>41</v>
      </c>
    </row>
    <row r="3" spans="1:164" ht="20.25" customHeight="1" thickBot="1" x14ac:dyDescent="0.3">
      <c r="A3" s="46">
        <v>1</v>
      </c>
      <c r="B3" s="47" t="s">
        <v>42</v>
      </c>
      <c r="C3" s="48" t="s">
        <v>11</v>
      </c>
      <c r="D3" s="49" t="s">
        <v>43</v>
      </c>
    </row>
    <row r="4" spans="1:164" ht="43.5" customHeight="1" thickBot="1" x14ac:dyDescent="0.3">
      <c r="A4" s="15" t="s">
        <v>2</v>
      </c>
      <c r="B4" s="16" t="s">
        <v>4</v>
      </c>
      <c r="C4" s="17">
        <f>C5+C10+C12+C15+C18</f>
        <v>2572876.31</v>
      </c>
      <c r="D4" s="17">
        <f>D5+D10+D12+D15+D18</f>
        <v>1105078.9000000001</v>
      </c>
    </row>
    <row r="5" spans="1:164" ht="39" customHeight="1" thickBot="1" x14ac:dyDescent="0.3">
      <c r="A5" s="37" t="s">
        <v>8</v>
      </c>
      <c r="B5" s="38" t="s">
        <v>9</v>
      </c>
      <c r="C5" s="39">
        <f>SUM(C6:C9)</f>
        <v>1601924.07</v>
      </c>
      <c r="D5" s="39">
        <f>SUM(D6:D9)</f>
        <v>756154.52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</row>
    <row r="6" spans="1:164" ht="65.25" customHeight="1" x14ac:dyDescent="0.25">
      <c r="A6" s="92" t="s">
        <v>10</v>
      </c>
      <c r="B6" s="93" t="s">
        <v>26</v>
      </c>
      <c r="C6" s="41">
        <v>458726.31</v>
      </c>
      <c r="D6" s="41">
        <v>266912.65999999997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</row>
    <row r="7" spans="1:164" ht="108" hidden="1" customHeight="1" x14ac:dyDescent="0.25">
      <c r="A7" s="4" t="s">
        <v>52</v>
      </c>
      <c r="B7" s="2" t="s">
        <v>51</v>
      </c>
      <c r="C7" s="41"/>
      <c r="D7" s="4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</row>
    <row r="8" spans="1:164" ht="94.5" x14ac:dyDescent="0.25">
      <c r="A8" s="4" t="s">
        <v>27</v>
      </c>
      <c r="B8" s="2" t="s">
        <v>28</v>
      </c>
      <c r="C8" s="41">
        <v>464169.76</v>
      </c>
      <c r="D8" s="41">
        <v>172215.86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</row>
    <row r="9" spans="1:164" ht="36" customHeight="1" thickBot="1" x14ac:dyDescent="0.3">
      <c r="A9" s="5" t="s">
        <v>29</v>
      </c>
      <c r="B9" s="3" t="s">
        <v>30</v>
      </c>
      <c r="C9" s="41">
        <v>679028</v>
      </c>
      <c r="D9" s="41">
        <v>317026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</row>
    <row r="10" spans="1:164" ht="33" customHeight="1" thickBot="1" x14ac:dyDescent="0.3">
      <c r="A10" s="37" t="s">
        <v>31</v>
      </c>
      <c r="B10" s="38" t="s">
        <v>32</v>
      </c>
      <c r="C10" s="39">
        <f>SUM(C11)</f>
        <v>72900</v>
      </c>
      <c r="D10" s="40">
        <f>SUM(D11)</f>
        <v>31279.05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</row>
    <row r="11" spans="1:164" ht="41.25" customHeight="1" thickBot="1" x14ac:dyDescent="0.3">
      <c r="A11" s="45" t="s">
        <v>33</v>
      </c>
      <c r="B11" s="19" t="s">
        <v>34</v>
      </c>
      <c r="C11" s="41">
        <v>72900</v>
      </c>
      <c r="D11" s="41">
        <v>31279.05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</row>
    <row r="12" spans="1:164" ht="45" customHeight="1" thickBot="1" x14ac:dyDescent="0.3">
      <c r="A12" s="101" t="s">
        <v>45</v>
      </c>
      <c r="B12" s="102" t="s">
        <v>46</v>
      </c>
      <c r="C12" s="103">
        <f>SUM(C13:C14)</f>
        <v>376776.19</v>
      </c>
      <c r="D12" s="103">
        <f>SUM(D13:D14)</f>
        <v>272046.31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</row>
    <row r="13" spans="1:164" ht="45" customHeight="1" x14ac:dyDescent="0.25">
      <c r="A13" s="92" t="s">
        <v>47</v>
      </c>
      <c r="B13" s="104" t="s">
        <v>48</v>
      </c>
      <c r="C13" s="94">
        <v>312800</v>
      </c>
      <c r="D13" s="95">
        <v>272046.31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</row>
    <row r="14" spans="1:164" ht="41.25" customHeight="1" thickBot="1" x14ac:dyDescent="0.3">
      <c r="A14" s="5" t="s">
        <v>54</v>
      </c>
      <c r="B14" s="3" t="s">
        <v>53</v>
      </c>
      <c r="C14" s="41">
        <v>63976.19</v>
      </c>
      <c r="D14" s="41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</row>
    <row r="15" spans="1:164" ht="41.25" customHeight="1" thickBot="1" x14ac:dyDescent="0.3">
      <c r="A15" s="37" t="s">
        <v>35</v>
      </c>
      <c r="B15" s="38" t="s">
        <v>36</v>
      </c>
      <c r="C15" s="39">
        <f>SUM(C16:C17)</f>
        <v>520776.05</v>
      </c>
      <c r="D15" s="40">
        <f>SUM(D16:D17)</f>
        <v>45099.02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</row>
    <row r="16" spans="1:164" ht="30" customHeight="1" x14ac:dyDescent="0.25">
      <c r="A16" s="36" t="s">
        <v>37</v>
      </c>
      <c r="B16" s="44" t="s">
        <v>38</v>
      </c>
      <c r="C16" s="41">
        <v>142882.5</v>
      </c>
      <c r="D16" s="41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</row>
    <row r="17" spans="1:164" ht="30" customHeight="1" thickBot="1" x14ac:dyDescent="0.3">
      <c r="A17" s="6" t="s">
        <v>39</v>
      </c>
      <c r="B17" s="43" t="s">
        <v>40</v>
      </c>
      <c r="C17" s="41">
        <v>377893.55</v>
      </c>
      <c r="D17" s="41">
        <v>45099.02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</row>
    <row r="18" spans="1:164" ht="42" customHeight="1" thickBot="1" x14ac:dyDescent="0.3">
      <c r="A18" s="96" t="s">
        <v>69</v>
      </c>
      <c r="B18" s="38" t="s">
        <v>68</v>
      </c>
      <c r="C18" s="39">
        <f>SUM(C19:C20)</f>
        <v>500</v>
      </c>
      <c r="D18" s="40">
        <f>SUM(D19:D20)</f>
        <v>500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</row>
    <row r="19" spans="1:164" ht="38.25" customHeight="1" thickBot="1" x14ac:dyDescent="0.3">
      <c r="A19" s="97" t="s">
        <v>69</v>
      </c>
      <c r="B19" s="98" t="s">
        <v>68</v>
      </c>
      <c r="C19" s="99">
        <v>500</v>
      </c>
      <c r="D19" s="100">
        <v>500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</row>
    <row r="20" spans="1:164" s="24" customFormat="1" ht="30" customHeight="1" thickBot="1" x14ac:dyDescent="0.3">
      <c r="A20" s="20"/>
      <c r="B20" s="21"/>
      <c r="C20" s="22"/>
      <c r="D20" s="23"/>
    </row>
    <row r="21" spans="1:164" ht="32.25" thickBot="1" x14ac:dyDescent="0.3">
      <c r="A21" s="25" t="s">
        <v>3</v>
      </c>
      <c r="B21" s="26" t="s">
        <v>4</v>
      </c>
      <c r="C21" s="27"/>
      <c r="D21" s="28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82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D19" sqref="D18:D19"/>
    </sheetView>
  </sheetViews>
  <sheetFormatPr defaultRowHeight="15.75" x14ac:dyDescent="0.25"/>
  <cols>
    <col min="1" max="1" width="43.140625" style="81" customWidth="1"/>
    <col min="2" max="2" width="29.85546875" style="81" customWidth="1"/>
    <col min="3" max="3" width="21.42578125" style="81" customWidth="1"/>
    <col min="4" max="4" width="17.5703125" style="81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53" customFormat="1" ht="29.25" customHeight="1" x14ac:dyDescent="0.25">
      <c r="A1" s="109" t="s">
        <v>59</v>
      </c>
      <c r="B1" s="109"/>
      <c r="C1" s="109"/>
      <c r="D1" s="109"/>
    </row>
    <row r="2" spans="1:178" s="53" customFormat="1" ht="34.9" customHeight="1" thickBot="1" x14ac:dyDescent="0.3">
      <c r="A2" s="54"/>
      <c r="B2" s="54"/>
      <c r="C2" s="54"/>
      <c r="D2" s="54"/>
    </row>
    <row r="3" spans="1:178" s="59" customFormat="1" ht="49.5" x14ac:dyDescent="0.25">
      <c r="A3" s="55" t="s">
        <v>0</v>
      </c>
      <c r="B3" s="56" t="s">
        <v>60</v>
      </c>
      <c r="C3" s="57" t="s">
        <v>57</v>
      </c>
      <c r="D3" s="58" t="s">
        <v>41</v>
      </c>
    </row>
    <row r="4" spans="1:178" s="59" customFormat="1" ht="18" customHeight="1" x14ac:dyDescent="0.25">
      <c r="A4" s="60">
        <v>1</v>
      </c>
      <c r="B4" s="61" t="s">
        <v>42</v>
      </c>
      <c r="C4" s="62" t="s">
        <v>11</v>
      </c>
      <c r="D4" s="63" t="s">
        <v>43</v>
      </c>
    </row>
    <row r="5" spans="1:178" s="69" customFormat="1" ht="48" customHeight="1" x14ac:dyDescent="0.25">
      <c r="A5" s="64" t="s">
        <v>61</v>
      </c>
      <c r="B5" s="65" t="s">
        <v>62</v>
      </c>
      <c r="C5" s="66">
        <v>182500</v>
      </c>
      <c r="D5" s="67">
        <v>118524.89</v>
      </c>
      <c r="E5" s="68"/>
      <c r="F5" s="68"/>
      <c r="G5" s="66">
        <f>Доходы!C7-Расходы!C4</f>
        <v>182500</v>
      </c>
      <c r="H5" s="66">
        <f>Доходы!D7-Расходы!D4</f>
        <v>118524.8899999999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</row>
    <row r="6" spans="1:178" s="59" customFormat="1" ht="42" hidden="1" customHeight="1" x14ac:dyDescent="0.25">
      <c r="A6" s="70" t="s">
        <v>63</v>
      </c>
      <c r="B6" s="71" t="s">
        <v>64</v>
      </c>
      <c r="C6" s="72">
        <v>0</v>
      </c>
      <c r="D6" s="73"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</row>
    <row r="7" spans="1:178" s="59" customFormat="1" ht="42.75" customHeight="1" x14ac:dyDescent="0.25">
      <c r="A7" s="70" t="s">
        <v>65</v>
      </c>
      <c r="B7" s="71" t="s">
        <v>66</v>
      </c>
      <c r="C7" s="72">
        <v>182500</v>
      </c>
      <c r="D7" s="73">
        <v>118524.89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</row>
    <row r="8" spans="1:178" s="59" customFormat="1" ht="42" customHeight="1" thickBot="1" x14ac:dyDescent="0.3">
      <c r="A8" s="75" t="s">
        <v>67</v>
      </c>
      <c r="B8" s="76" t="s">
        <v>4</v>
      </c>
      <c r="C8" s="66">
        <v>182500</v>
      </c>
      <c r="D8" s="67">
        <v>118524.89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</row>
    <row r="9" spans="1:178" s="80" customFormat="1" x14ac:dyDescent="0.25">
      <c r="A9" s="77"/>
      <c r="B9" s="78"/>
      <c r="C9" s="79"/>
      <c r="D9" s="7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</row>
    <row r="12" spans="1:178" x14ac:dyDescent="0.25">
      <c r="C12" s="82"/>
      <c r="D12" s="82"/>
    </row>
  </sheetData>
  <mergeCells count="1">
    <mergeCell ref="A1:D1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Кондратьева</cp:lastModifiedBy>
  <cp:lastPrinted>2017-04-06T11:23:43Z</cp:lastPrinted>
  <dcterms:created xsi:type="dcterms:W3CDTF">2005-02-01T12:32:18Z</dcterms:created>
  <dcterms:modified xsi:type="dcterms:W3CDTF">2017-09-22T05:17:24Z</dcterms:modified>
</cp:coreProperties>
</file>